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autoCompressPictures="0"/>
  <mc:AlternateContent xmlns:mc="http://schemas.openxmlformats.org/markup-compatibility/2006">
    <mc:Choice Requires="x15">
      <x15ac:absPath xmlns:x15ac="http://schemas.microsoft.com/office/spreadsheetml/2010/11/ac" url="C:\Users\Stephanie\Desktop\OHV\"/>
    </mc:Choice>
  </mc:AlternateContent>
  <xr:revisionPtr revIDLastSave="0" documentId="13_ncr:1_{26689E0E-3A0D-45CB-B10F-919540FBCD85}" xr6:coauthVersionLast="47" xr6:coauthVersionMax="47" xr10:uidLastSave="{00000000-0000-0000-0000-000000000000}"/>
  <bookViews>
    <workbookView xWindow="-120" yWindow="-120" windowWidth="29040" windowHeight="15720" tabRatio="871" activeTab="1" xr2:uid="{00000000-000D-0000-FFFF-FFFF00000000}"/>
  </bookViews>
  <sheets>
    <sheet name="Turnierdaten" sheetId="5" r:id="rId1"/>
    <sheet name="Richtlinien-TL-SR" sheetId="11" r:id="rId2"/>
    <sheet name="Kosten-SR-TL" sheetId="4" r:id="rId3"/>
    <sheet name="Abrechnungsformular" sheetId="1" r:id="rId4"/>
    <sheet name="Abrechn.3er-Grp" sheetId="9" r:id="rId5"/>
    <sheet name="Abrechn.-Einzelspiel" sheetId="6" r:id="rId6"/>
    <sheet name="Entfernungen" sheetId="12" r:id="rId7"/>
  </sheets>
  <definedNames>
    <definedName name="_xlnm._FilterDatabase" localSheetId="0" hidden="1">Turnierdaten!$A$11:$E$11</definedName>
    <definedName name="_xlnm.Print_Area" localSheetId="4">'Abrechn.3er-Grp'!$A$1:$I$53</definedName>
    <definedName name="_xlnm.Print_Area" localSheetId="5">'Abrechn.-Einzelspiel'!$A$1:$I$49</definedName>
    <definedName name="_xlnm.Print_Area" localSheetId="3">Abrechnungsformular!$A$1:$I$53</definedName>
    <definedName name="_xlnm.Print_Area" localSheetId="6">Entfernungen!$B$1:$J$287</definedName>
    <definedName name="_xlnm.Print_Area" localSheetId="2">'Kosten-SR-TL'!$A$1:$J$41</definedName>
    <definedName name="_xlnm.Print_Area" localSheetId="1">'Richtlinien-TL-SR'!$B$1:$J$65</definedName>
    <definedName name="_xlnm.Print_Area" localSheetId="0">Turnierdaten!$A$1:$L$24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88" i="12" l="1"/>
  <c r="E88" i="12"/>
  <c r="F88" i="12"/>
  <c r="G88" i="12"/>
  <c r="H88" i="12"/>
  <c r="I88" i="12"/>
  <c r="J88" i="12"/>
  <c r="K88" i="12"/>
  <c r="C88" i="12"/>
  <c r="D14" i="9"/>
  <c r="E14" i="9"/>
  <c r="D15" i="9"/>
  <c r="E15" i="9"/>
  <c r="D16" i="9"/>
  <c r="E16" i="9"/>
  <c r="H17" i="9"/>
  <c r="F50" i="9" s="1"/>
  <c r="D26" i="9"/>
  <c r="E26" i="9"/>
  <c r="F26" i="9"/>
  <c r="H26" i="9" s="1"/>
  <c r="G26" i="9"/>
  <c r="D27" i="9"/>
  <c r="E27" i="9"/>
  <c r="F27" i="9"/>
  <c r="G27" i="9"/>
  <c r="D28" i="9"/>
  <c r="E28" i="9"/>
  <c r="F28" i="9"/>
  <c r="H28" i="9"/>
  <c r="G28" i="9"/>
  <c r="D29" i="9"/>
  <c r="E29" i="9"/>
  <c r="F29" i="9"/>
  <c r="G29" i="9"/>
  <c r="H29" i="9"/>
  <c r="D30" i="9"/>
  <c r="E30" i="9"/>
  <c r="F30" i="9"/>
  <c r="G30" i="9"/>
  <c r="H30" i="9" s="1"/>
  <c r="D31" i="9"/>
  <c r="H31" i="9" s="1"/>
  <c r="E31" i="9"/>
  <c r="F31" i="9"/>
  <c r="G31" i="9"/>
  <c r="D32" i="9"/>
  <c r="H32" i="9" s="1"/>
  <c r="E32" i="9"/>
  <c r="F32" i="9"/>
  <c r="G32" i="9"/>
  <c r="D33" i="9"/>
  <c r="H33" i="9" s="1"/>
  <c r="E33" i="9"/>
  <c r="F33" i="9"/>
  <c r="G33" i="9"/>
  <c r="D34" i="9"/>
  <c r="H34" i="9" s="1"/>
  <c r="E34" i="9"/>
  <c r="F34" i="9"/>
  <c r="G34" i="9"/>
  <c r="D35" i="9"/>
  <c r="E35" i="9"/>
  <c r="F35" i="9"/>
  <c r="G35" i="9"/>
  <c r="D36" i="9"/>
  <c r="H36" i="9" s="1"/>
  <c r="E36" i="9"/>
  <c r="F36" i="9"/>
  <c r="G36" i="9"/>
  <c r="D37" i="9"/>
  <c r="E37" i="9"/>
  <c r="F37" i="9"/>
  <c r="G37" i="9"/>
  <c r="H37" i="9"/>
  <c r="D38" i="9"/>
  <c r="H38" i="9" s="1"/>
  <c r="E38" i="9"/>
  <c r="F38" i="9"/>
  <c r="G38" i="9"/>
  <c r="A4" i="9"/>
  <c r="C6" i="9"/>
  <c r="F6" i="9"/>
  <c r="I6" i="9"/>
  <c r="C14" i="9"/>
  <c r="C47" i="9" s="1"/>
  <c r="C15" i="9"/>
  <c r="C48" i="9" s="1"/>
  <c r="C16" i="9"/>
  <c r="C49" i="9" s="1"/>
  <c r="C17" i="9"/>
  <c r="C26" i="9"/>
  <c r="C27" i="9"/>
  <c r="C28" i="9"/>
  <c r="C29" i="9"/>
  <c r="C30" i="9"/>
  <c r="C31" i="9"/>
  <c r="C32" i="9"/>
  <c r="C33" i="9"/>
  <c r="C34" i="9"/>
  <c r="C35" i="9"/>
  <c r="C36" i="9"/>
  <c r="C37" i="9"/>
  <c r="C38" i="9"/>
  <c r="I19" i="4"/>
  <c r="D14" i="6"/>
  <c r="E14" i="6"/>
  <c r="H14" i="6" s="1"/>
  <c r="D15" i="6"/>
  <c r="E15" i="6"/>
  <c r="H16" i="6"/>
  <c r="F45" i="6" s="1"/>
  <c r="D26" i="6"/>
  <c r="E26" i="6"/>
  <c r="F26" i="6"/>
  <c r="H26" i="6" s="1"/>
  <c r="G26" i="6"/>
  <c r="D27" i="6"/>
  <c r="E27" i="6"/>
  <c r="F27" i="6"/>
  <c r="G27" i="6"/>
  <c r="D28" i="6"/>
  <c r="E28" i="6"/>
  <c r="F28" i="6"/>
  <c r="G28" i="6"/>
  <c r="H28" i="6"/>
  <c r="D29" i="6"/>
  <c r="H29" i="6" s="1"/>
  <c r="E29" i="6"/>
  <c r="F29" i="6"/>
  <c r="G29" i="6"/>
  <c r="D30" i="6"/>
  <c r="E30" i="6"/>
  <c r="F30" i="6"/>
  <c r="G30" i="6"/>
  <c r="D31" i="6"/>
  <c r="E31" i="6"/>
  <c r="H31" i="6" s="1"/>
  <c r="F31" i="6"/>
  <c r="G31" i="6"/>
  <c r="D32" i="6"/>
  <c r="H32" i="6" s="1"/>
  <c r="E32" i="6"/>
  <c r="F32" i="6"/>
  <c r="G32" i="6"/>
  <c r="D33" i="6"/>
  <c r="E33" i="6"/>
  <c r="F33" i="6"/>
  <c r="G33" i="6"/>
  <c r="H33" i="6"/>
  <c r="A4" i="6"/>
  <c r="C6" i="6"/>
  <c r="F6" i="6"/>
  <c r="I6" i="6"/>
  <c r="C14" i="6"/>
  <c r="C43" i="6" s="1"/>
  <c r="C15" i="6"/>
  <c r="C44" i="6" s="1"/>
  <c r="C16" i="6"/>
  <c r="C26" i="6"/>
  <c r="C27" i="6"/>
  <c r="C28" i="6"/>
  <c r="C29" i="6"/>
  <c r="C30" i="6"/>
  <c r="C31" i="6"/>
  <c r="C32" i="6"/>
  <c r="C33" i="6"/>
  <c r="J10" i="4"/>
  <c r="G10" i="4"/>
  <c r="D10" i="4"/>
  <c r="B6" i="4"/>
  <c r="E27" i="1"/>
  <c r="F27" i="1"/>
  <c r="D27" i="1"/>
  <c r="G27" i="1"/>
  <c r="D28" i="1"/>
  <c r="E28" i="1"/>
  <c r="F28" i="1"/>
  <c r="G28" i="1"/>
  <c r="H28" i="1"/>
  <c r="D29" i="1"/>
  <c r="H29" i="1" s="1"/>
  <c r="E29" i="1"/>
  <c r="F29" i="1"/>
  <c r="G29" i="1"/>
  <c r="D30" i="1"/>
  <c r="E30" i="1"/>
  <c r="F30" i="1"/>
  <c r="G30" i="1"/>
  <c r="H30" i="1"/>
  <c r="D31" i="1"/>
  <c r="H31" i="1" s="1"/>
  <c r="E31" i="1"/>
  <c r="F31" i="1"/>
  <c r="G31" i="1"/>
  <c r="D32" i="1"/>
  <c r="H32" i="1" s="1"/>
  <c r="E32" i="1"/>
  <c r="F32" i="1"/>
  <c r="G32" i="1"/>
  <c r="D33" i="1"/>
  <c r="E33" i="1"/>
  <c r="F33" i="1"/>
  <c r="G33" i="1"/>
  <c r="H33" i="1"/>
  <c r="D34" i="1"/>
  <c r="H34" i="1" s="1"/>
  <c r="E34" i="1"/>
  <c r="F34" i="1"/>
  <c r="G34" i="1"/>
  <c r="D35" i="1"/>
  <c r="E35" i="1"/>
  <c r="F35" i="1"/>
  <c r="G35" i="1"/>
  <c r="H35" i="1"/>
  <c r="D36" i="1"/>
  <c r="H36" i="1" s="1"/>
  <c r="E36" i="1"/>
  <c r="F36" i="1"/>
  <c r="G36" i="1"/>
  <c r="D37" i="1"/>
  <c r="E37" i="1"/>
  <c r="F37" i="1"/>
  <c r="G37" i="1"/>
  <c r="H37" i="1"/>
  <c r="D38" i="1"/>
  <c r="E38" i="1"/>
  <c r="F38" i="1"/>
  <c r="G38" i="1"/>
  <c r="H38" i="1"/>
  <c r="D26" i="1"/>
  <c r="E26" i="1"/>
  <c r="F26" i="1"/>
  <c r="G26" i="1"/>
  <c r="H18" i="1"/>
  <c r="F50" i="1" s="1"/>
  <c r="E15" i="1"/>
  <c r="H15" i="1" s="1"/>
  <c r="E47" i="1" s="1"/>
  <c r="E16" i="1"/>
  <c r="H16" i="1" s="1"/>
  <c r="E48" i="1" s="1"/>
  <c r="E17" i="1"/>
  <c r="E14" i="1"/>
  <c r="H14" i="1"/>
  <c r="E46" i="1" s="1"/>
  <c r="D15" i="1"/>
  <c r="D16" i="1"/>
  <c r="D17" i="1"/>
  <c r="D14" i="1"/>
  <c r="C6" i="1"/>
  <c r="I6" i="1"/>
  <c r="F6" i="1"/>
  <c r="C18" i="1"/>
  <c r="C15" i="1"/>
  <c r="C47" i="1" s="1"/>
  <c r="C16" i="1"/>
  <c r="C48" i="1" s="1"/>
  <c r="C17" i="1"/>
  <c r="C14" i="1"/>
  <c r="C46" i="1" s="1"/>
  <c r="A4" i="1"/>
  <c r="I20" i="4"/>
  <c r="I22" i="4"/>
  <c r="I26" i="4"/>
  <c r="H17" i="1"/>
  <c r="E49" i="1"/>
  <c r="I21" i="4"/>
  <c r="I23" i="4"/>
  <c r="I24" i="4"/>
  <c r="I25" i="4"/>
  <c r="I27" i="4"/>
  <c r="I28" i="4"/>
  <c r="I29" i="4"/>
  <c r="I30" i="4"/>
  <c r="I18" i="4"/>
  <c r="C27" i="1"/>
  <c r="C28" i="1"/>
  <c r="C29" i="1"/>
  <c r="C30" i="1"/>
  <c r="C31" i="1"/>
  <c r="C32" i="1"/>
  <c r="C33" i="1"/>
  <c r="C34" i="1"/>
  <c r="C35" i="1"/>
  <c r="C36" i="1"/>
  <c r="C37" i="1"/>
  <c r="C38" i="1"/>
  <c r="C26" i="1"/>
  <c r="C49" i="1"/>
  <c r="H27" i="1" l="1"/>
  <c r="H27" i="6"/>
  <c r="H30" i="6"/>
  <c r="H27" i="9"/>
  <c r="H26" i="1"/>
  <c r="I40" i="1" s="1"/>
  <c r="F51" i="1" s="1"/>
  <c r="H35" i="9"/>
  <c r="J33" i="4"/>
  <c r="H16" i="9"/>
  <c r="E49" i="9" s="1"/>
  <c r="H15" i="6"/>
  <c r="E44" i="6" s="1"/>
  <c r="H15" i="9"/>
  <c r="E48" i="9" s="1"/>
  <c r="I18" i="6"/>
  <c r="H14" i="9"/>
  <c r="E47" i="9" s="1"/>
  <c r="I20" i="1"/>
  <c r="E43" i="6"/>
  <c r="I35" i="6" l="1"/>
  <c r="F46" i="6" s="1"/>
  <c r="I40" i="9"/>
  <c r="F51" i="9" s="1"/>
  <c r="I42" i="1"/>
  <c r="D48" i="1" s="1"/>
  <c r="F48" i="1" s="1"/>
  <c r="I19" i="9"/>
  <c r="I37" i="6" l="1"/>
  <c r="D44" i="6" s="1"/>
  <c r="F44" i="6" s="1"/>
  <c r="I42" i="9"/>
  <c r="D47" i="9" s="1"/>
  <c r="F47" i="9" s="1"/>
  <c r="D46" i="1"/>
  <c r="F46" i="1" s="1"/>
  <c r="D47" i="1"/>
  <c r="F47" i="1" s="1"/>
  <c r="D49" i="1"/>
  <c r="F49" i="1" s="1"/>
  <c r="D43" i="6"/>
  <c r="F43" i="6" s="1"/>
  <c r="F47" i="6" s="1"/>
  <c r="D49" i="9" l="1"/>
  <c r="F49" i="9" s="1"/>
  <c r="D48" i="9"/>
  <c r="F48" i="9" s="1"/>
  <c r="F52" i="1"/>
  <c r="F52" i="9" l="1"/>
</calcChain>
</file>

<file path=xl/sharedStrings.xml><?xml version="1.0" encoding="utf-8"?>
<sst xmlns="http://schemas.openxmlformats.org/spreadsheetml/2006/main" count="589" uniqueCount="170">
  <si>
    <t>1.</t>
  </si>
  <si>
    <t>2.</t>
  </si>
  <si>
    <t>3.</t>
  </si>
  <si>
    <t>4.</t>
  </si>
  <si>
    <t>Organisationskosten (max. 128,- €)</t>
  </si>
  <si>
    <t>km-Satz</t>
  </si>
  <si>
    <t>Anzahl</t>
  </si>
  <si>
    <t>Personen</t>
  </si>
  <si>
    <t>Kilometer</t>
  </si>
  <si>
    <t>B : Schiedsrichter und Turnierleitung:</t>
  </si>
  <si>
    <t>Betrag:</t>
  </si>
  <si>
    <t>Sp. Leitg.</t>
  </si>
  <si>
    <t>Über-</t>
  </si>
  <si>
    <t>nachtung</t>
  </si>
  <si>
    <t>Fahrt-</t>
  </si>
  <si>
    <t>kosten</t>
  </si>
  <si>
    <t>SR</t>
  </si>
  <si>
    <t>TL</t>
  </si>
  <si>
    <t>Summe:</t>
  </si>
  <si>
    <t>Teilsumme A:</t>
  </si>
  <si>
    <t>Teilsumme B:</t>
  </si>
  <si>
    <t>Anteil pro Verein:</t>
  </si>
  <si>
    <t>25% von A+B:</t>
  </si>
  <si>
    <t>Anteil</t>
  </si>
  <si>
    <t>+ erhält</t>
  </si>
  <si>
    <t>- zahlt</t>
  </si>
  <si>
    <t>Unterschrift:</t>
  </si>
  <si>
    <t>Teilnehmer / Verein:</t>
  </si>
  <si>
    <t>Teilnehmer / Verein</t>
  </si>
  <si>
    <t>Ausrichter</t>
  </si>
  <si>
    <t>Entfernungs-</t>
  </si>
  <si>
    <t>Organisationskosten Ausrichter</t>
  </si>
  <si>
    <t>Aufwendungen für SR und TL</t>
  </si>
  <si>
    <t>Unterschrift Turnierleitung</t>
  </si>
  <si>
    <t>Ort:</t>
  </si>
  <si>
    <t>Altersklasse:</t>
  </si>
  <si>
    <t>Datum:</t>
  </si>
  <si>
    <t>Kostenaufstellung Schiedsrichter und Turnierleitung</t>
  </si>
  <si>
    <t>Schiedsrichter und Turnierleitung:</t>
  </si>
  <si>
    <t>Gesamtbetrag SR / TL:</t>
  </si>
  <si>
    <t>Datum / Unterschrift Turnierleitung</t>
  </si>
  <si>
    <t>A</t>
  </si>
  <si>
    <t>kilometer</t>
  </si>
  <si>
    <t>(ebenso wie die Daten der Schiedsrichter und Turnierleitung aus "Kosten-SR-TL")</t>
  </si>
  <si>
    <t>Bitte die gelben Felder ausfüllen !!</t>
  </si>
  <si>
    <t>Die hier eingegebenen Daten werden automatisch in das Abrechnungsformular eingefügt.</t>
  </si>
  <si>
    <t>Dateneingabe:</t>
  </si>
  <si>
    <t>Vor-/ Zwischen-/Endrunde</t>
  </si>
  <si>
    <t>Die Namen und Beträge werden automatisch aus der Tabelle "Kosten-SR-TL" übernommen.</t>
  </si>
  <si>
    <t>Die Vereinsnamen und Daten werden automatisch aus der Tabelle "Turnierdaten" übernommen.</t>
  </si>
  <si>
    <t>Entfernungs-km ist die Entfernung vom Heimatort zum Austragungsort.</t>
  </si>
  <si>
    <t>hier genügt Vereinskürzel</t>
  </si>
  <si>
    <t>Organisationskosten (max. 64,- €)</t>
  </si>
  <si>
    <t>50% von A+B:</t>
  </si>
  <si>
    <t>Diff.-Probe</t>
  </si>
  <si>
    <t>Bei Einzelspielen die Mannschaften als 1. und 2. nennen.</t>
  </si>
  <si>
    <t>Die Entfernungs-km sind im Blatt "Entfernungen" aufgelistet.</t>
  </si>
  <si>
    <t>1/3 von A+B:</t>
  </si>
  <si>
    <t>Bei 3er-Gruppen die Mannschaften als 1. , 2, und 3. nennen.</t>
  </si>
  <si>
    <t xml:space="preserve">  hier anklicken und den Eurobetrag wählen.</t>
  </si>
  <si>
    <t>bitte wählen</t>
  </si>
  <si>
    <t>gelbes Feld anklicken und das Turnier wählen</t>
  </si>
  <si>
    <t>↑</t>
  </si>
  <si>
    <t xml:space="preserve"> hier anklicken und wählen</t>
  </si>
  <si>
    <t>Deutsche Feldhockeymeisterschaften der Jugend</t>
  </si>
  <si>
    <t>a)</t>
  </si>
  <si>
    <t>b)</t>
  </si>
  <si>
    <t>c)</t>
  </si>
  <si>
    <t>Erstattet werden – gegen Vorlage der entsprechenden Belege – grundsätzlich die Kosten für die Bahnfahrt (es ist der günstigste Tarif zu wählen).</t>
  </si>
  <si>
    <t>Taxifahrten am Veranstaltungsort sind nur dann abrechnungsfähig, wenn der Ausrichter keine Abholung vom Zielbahnhof gewährleistet.</t>
  </si>
  <si>
    <t>Stand:</t>
  </si>
  <si>
    <t>Entfernungskilometer:</t>
  </si>
  <si>
    <t>Bad Dürkheim</t>
  </si>
  <si>
    <t>Bad Kreuzn.</t>
  </si>
  <si>
    <t>Berlin</t>
  </si>
  <si>
    <t>Bietigheim</t>
  </si>
  <si>
    <t>Böblingen</t>
  </si>
  <si>
    <t>Bonn</t>
  </si>
  <si>
    <t>Borken</t>
  </si>
  <si>
    <t>Braunschweig</t>
  </si>
  <si>
    <t>Bad Kreuznach</t>
  </si>
  <si>
    <t>Bremen</t>
  </si>
  <si>
    <t>Celle</t>
  </si>
  <si>
    <t>Dinslaken</t>
  </si>
  <si>
    <t>Dortmund</t>
  </si>
  <si>
    <t>Duisburg</t>
  </si>
  <si>
    <t>Düsseldorf</t>
  </si>
  <si>
    <t>Erlangen</t>
  </si>
  <si>
    <t>Essen</t>
  </si>
  <si>
    <t>Frankenthal</t>
  </si>
  <si>
    <t>Frankfurt</t>
  </si>
  <si>
    <t>Freiberg</t>
  </si>
  <si>
    <t>Güstrow</t>
  </si>
  <si>
    <t>Hamburg</t>
  </si>
  <si>
    <t>Hanau</t>
  </si>
  <si>
    <t>Hannover</t>
  </si>
  <si>
    <t>Heidelberg</t>
  </si>
  <si>
    <t>Jena</t>
  </si>
  <si>
    <t>Köln</t>
  </si>
  <si>
    <t>Köthen</t>
  </si>
  <si>
    <t>Krefeld</t>
  </si>
  <si>
    <t>Leipzig</t>
  </si>
  <si>
    <t>Leuna</t>
  </si>
  <si>
    <t>Leverkusen</t>
  </si>
  <si>
    <t>Limburg</t>
  </si>
  <si>
    <t>Ludwigsburg</t>
  </si>
  <si>
    <t>Ludwigshafen</t>
  </si>
  <si>
    <t>Lüneburg</t>
  </si>
  <si>
    <t>Mainz</t>
  </si>
  <si>
    <t>Mannheim</t>
  </si>
  <si>
    <t>Meerane</t>
  </si>
  <si>
    <t>Mönchengladbach</t>
  </si>
  <si>
    <t>Mülheim</t>
  </si>
  <si>
    <t>München</t>
  </si>
  <si>
    <t>Neumünster</t>
  </si>
  <si>
    <t>Neunkirchen</t>
  </si>
  <si>
    <t>Neuss</t>
  </si>
  <si>
    <t>Neustadt</t>
  </si>
  <si>
    <t>Nürnberg</t>
  </si>
  <si>
    <t>Osternienburg</t>
  </si>
  <si>
    <t>Pinneberg</t>
  </si>
  <si>
    <t>Potsdam</t>
  </si>
  <si>
    <t>Pritzwalk</t>
  </si>
  <si>
    <t>Rosenheim</t>
  </si>
  <si>
    <t>Rostock</t>
  </si>
  <si>
    <t>Rüsselsheim</t>
  </si>
  <si>
    <t>Schwabach</t>
  </si>
  <si>
    <t>Schweinfurt</t>
  </si>
  <si>
    <t>Schwerin</t>
  </si>
  <si>
    <t>Speyer</t>
  </si>
  <si>
    <t>Stralsund</t>
  </si>
  <si>
    <t>Stuttgart</t>
  </si>
  <si>
    <t>Timmendorf</t>
  </si>
  <si>
    <t>Ulm</t>
  </si>
  <si>
    <t>Wiesbaden</t>
  </si>
  <si>
    <t>Würzburg</t>
  </si>
  <si>
    <t>Mönchengldb.</t>
  </si>
  <si>
    <t>Osternienbg.</t>
  </si>
  <si>
    <t>Höhenkirchen</t>
  </si>
  <si>
    <t>Es dürfen maximal 16 Spieler + bis zu 2 Personen eingesetzt werden.</t>
  </si>
  <si>
    <r>
      <t xml:space="preserve">A : Organisations- und Fahrtkosten: </t>
    </r>
    <r>
      <rPr>
        <sz val="7"/>
        <rFont val="Verdana"/>
        <family val="2"/>
      </rPr>
      <t>(maximal 16 + 2 Pers x 0,06 € pro Bahn-km = 0,12 € pro Entfernungs-km)</t>
    </r>
  </si>
  <si>
    <r>
      <t>A : Organisations- und Fahrtkosten:</t>
    </r>
    <r>
      <rPr>
        <b/>
        <sz val="7"/>
        <rFont val="Verdana"/>
        <family val="2"/>
      </rPr>
      <t xml:space="preserve"> </t>
    </r>
    <r>
      <rPr>
        <sz val="7"/>
        <rFont val="Verdana"/>
        <family val="2"/>
      </rPr>
      <t>(maximal 16 + 2 Pers x 0,06 € pro Bahn-km = 0,12 € pro Entfernungs-km)</t>
    </r>
  </si>
  <si>
    <t>weibl. U18</t>
  </si>
  <si>
    <t>weibl. U16</t>
  </si>
  <si>
    <t>weibl. U14</t>
  </si>
  <si>
    <t>männl. U18</t>
  </si>
  <si>
    <t>männl. U16</t>
  </si>
  <si>
    <t>männl. U14</t>
  </si>
  <si>
    <t xml:space="preserve">    weibl. U18/U16 / U14   -    männl. U18 / U16 / U14</t>
  </si>
  <si>
    <t>Kostenerstattung für Schiedsrichter*innen und Turnierleiter*innen</t>
  </si>
  <si>
    <t>Turnierleiter*in 1 ist hauptverantwortlich und macht auch die Vor- und Nachbereitung des Turniers. Turnierleiter*in 2 ist ein*e vor Ort während des Turniers unterstützende*r Turnierleiter*in.</t>
  </si>
  <si>
    <t>Die Anreise am Vortag ist dann angebracht, wenn die Anreise am Turniertag aufgrund der Reiseentfernung und Dauer nicht zumutbar oder am Vortag eine Vorbesprechung angesetzt ist. Als Veranstaltungsbeginn zählt der als Treffpunkt verbindlich vorgegebene Zeitpunkt. Die Entscheidung darüber, ob eine Übernachtung am Veranstaltungsort erforderlich ist und ob eine Anreise am Vortag erforderlich ist, obliegt in Zweifelsfällen dem  Referenten für das Schiedsrichterwesen im Jugendvorstand oder dem Jugendvorstand des DHB.</t>
  </si>
  <si>
    <t>Die Kostenerstattung für die Anreise gilt für die Schiedsrichter*innen gleichermaßen wie für die Turnierleitung. Hiernach ist grundsätzlich die günstigste und sicherste Anreisemöglichkeit zu wählen. Im einzelnen bedeutet dies:</t>
  </si>
  <si>
    <t>Grundsätzlich sollen Fahrten mit dem PKW nur bis zu 100 Entfernungskilometern erfolgen. In begründeten Ausnahmefällen können PKW-Fahrten vor Reiseantritt für Mitglieder der Turnierleitung beim Jugendsportwart und für Schiedsrichter*innen und Schiedsrichterkoordinator*innen beim Nachwuchsschiedsrichterreferenten oder dem*der von ihm beauftragten Schiedsrichteransetzer*innen (bei Vor- und Zwischenrunden i.d.R. der*die Verbandsschiedsrichterverantwortliche) angemeldet und genehmigt werden; sie sind grundsätzlich in Fahrgemeinschaften durchzuführen und werden dann unabhängig von der Personenzahl mit 0,30 € pro Kilometer abgegolten. Genehmigte Einzelanreisen werden mit 0,25 € pro Kilometer abgegolten. PKW-Anreisen, die nicht ausdrücklich genehmigt wurden, werden nur mit 0,12 € pro Entfernungskilometer erstattet.</t>
  </si>
  <si>
    <t>AE*</t>
  </si>
  <si>
    <t>* AE = Aufwandsentschädigung</t>
  </si>
  <si>
    <t>OST 1/</t>
  </si>
  <si>
    <t>Bei der ODM werden folgende Aufwandsentschädigungen als Tagessätze gezahlt.</t>
  </si>
  <si>
    <t xml:space="preserve">Schiedsrichter: 30,00 € / Spieltag, falls erforderlich bei Anreise am Vortag 15,00 € </t>
  </si>
  <si>
    <t xml:space="preserve">Schiedsrichter- und Turnierleitungskosten (nur bei stattfindender Turnierform): </t>
  </si>
  <si>
    <t xml:space="preserve">Turnierleitung 1: 50,00 € / Spieltag, falls erforderlich bei Anreise am Vortag 25,00 € </t>
  </si>
  <si>
    <t xml:space="preserve">Turnierleitung 2: 40,00 € / Spieltag, falls erforderlich bei Anreise am Vortag 20,00 € </t>
  </si>
  <si>
    <t>SR-Koordinator: 50,00 € / Spieltag, falls erforderlich bei Anreise am Vortag 25,00 €</t>
  </si>
  <si>
    <t>Schiedsrichterbeobachter: 20,00 € / Spieltag, falls erforderlich bei Anreise am Vortag 10,00 €</t>
  </si>
  <si>
    <t>Bei Einzelspielen werden nur die Schiedsrichterkosten und ggf. die Aufwandsentschädigung</t>
  </si>
  <si>
    <t>des Schiedsrichterbeobachters in Höhe von 20,00 € fällig.</t>
  </si>
  <si>
    <t>Stand: März 2024</t>
  </si>
  <si>
    <t>Abrechnung - ODM 2024</t>
  </si>
  <si>
    <t>Abrechnung - ODM 2025</t>
  </si>
  <si>
    <t>05./06.10.2024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</si>
</sst>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 _€"/>
    <numFmt numFmtId="166" formatCode="_-* #,##0.00\ [$€-1]_-;\-* #,##0.00\ [$€-1]_-;_-* &quot;-&quot;??\ [$€-1]_-"/>
    <numFmt numFmtId="167" formatCode="[$-407]mmm/\ yy;@"/>
  </numFmts>
  <fonts count="75">
    <font>
      <sz val="10"/>
      <name val="Arial"/>
    </font>
    <font>
      <sz val="10"/>
      <name val="Arial"/>
      <family val="2"/>
    </font>
    <font>
      <sz val="8"/>
      <name val="Arial"/>
      <family val="2"/>
    </font>
    <font>
      <b/>
      <sz val="12"/>
      <name val="Times New Roman"/>
      <family val="1"/>
    </font>
    <font>
      <sz val="9"/>
      <name val="Times New Roman"/>
      <family val="1"/>
    </font>
    <font>
      <sz val="10"/>
      <name val="Times New Roman"/>
      <family val="1"/>
    </font>
    <font>
      <b/>
      <sz val="10"/>
      <name val="Times New Roman"/>
      <family val="1"/>
    </font>
    <font>
      <b/>
      <sz val="9"/>
      <name val="Times New Roman"/>
      <family val="1"/>
    </font>
    <font>
      <b/>
      <sz val="11"/>
      <name val="Times New Roman"/>
      <family val="1"/>
    </font>
    <font>
      <sz val="16"/>
      <name val="CG Times (W1)"/>
    </font>
    <font>
      <sz val="18"/>
      <name val="CG Times (W1)"/>
    </font>
    <font>
      <b/>
      <sz val="12"/>
      <name val="CG Times (W1)"/>
    </font>
    <font>
      <sz val="14"/>
      <name val="CG Times (W1)"/>
    </font>
    <font>
      <sz val="14"/>
      <name val="Times New Roman"/>
      <family val="1"/>
    </font>
    <font>
      <sz val="16"/>
      <name val="Times New Roman"/>
      <family val="1"/>
    </font>
    <font>
      <b/>
      <sz val="18"/>
      <name val="CG Times (W1)"/>
    </font>
    <font>
      <b/>
      <sz val="14"/>
      <name val="Times New Roman"/>
      <family val="1"/>
    </font>
    <font>
      <b/>
      <sz val="22"/>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42"/>
      <name val="Times New Roman"/>
      <family val="1"/>
    </font>
    <font>
      <sz val="10"/>
      <name val="Arial"/>
      <family val="2"/>
    </font>
    <font>
      <b/>
      <sz val="11"/>
      <name val="Arial"/>
      <family val="2"/>
    </font>
    <font>
      <b/>
      <sz val="10"/>
      <name val="Arial"/>
      <family val="2"/>
    </font>
    <font>
      <b/>
      <sz val="9"/>
      <color theme="8" tint="0.59999389629810485"/>
      <name val="Times New Roman"/>
      <family val="1"/>
    </font>
    <font>
      <b/>
      <sz val="10"/>
      <color theme="8" tint="0.59999389629810485"/>
      <name val="Times New Roman"/>
      <family val="1"/>
    </font>
    <font>
      <b/>
      <sz val="10"/>
      <name val="Arial"/>
      <family val="2"/>
    </font>
    <font>
      <sz val="10"/>
      <name val="Verdana"/>
      <family val="2"/>
    </font>
    <font>
      <sz val="9"/>
      <name val="Verdana"/>
      <family val="2"/>
    </font>
    <font>
      <b/>
      <sz val="10"/>
      <name val="Verdana"/>
      <family val="2"/>
    </font>
    <font>
      <b/>
      <sz val="8"/>
      <name val="Verdana"/>
      <family val="2"/>
    </font>
    <font>
      <b/>
      <sz val="12"/>
      <name val="Verdana"/>
      <family val="2"/>
    </font>
    <font>
      <b/>
      <sz val="10"/>
      <color indexed="12"/>
      <name val="Verdana"/>
      <family val="2"/>
    </font>
    <font>
      <b/>
      <sz val="8"/>
      <color indexed="12"/>
      <name val="Verdana"/>
      <family val="2"/>
    </font>
    <font>
      <b/>
      <sz val="14"/>
      <name val="Verdana"/>
      <family val="2"/>
    </font>
    <font>
      <sz val="12"/>
      <name val="Verdana"/>
      <family val="2"/>
    </font>
    <font>
      <b/>
      <sz val="9"/>
      <name val="Verdana"/>
      <family val="2"/>
    </font>
    <font>
      <sz val="8"/>
      <name val="Verdana"/>
      <family val="2"/>
    </font>
    <font>
      <sz val="8"/>
      <name val="Times New Roman"/>
      <family val="1"/>
    </font>
    <font>
      <b/>
      <sz val="8"/>
      <name val="Verdana"/>
      <family val="2"/>
    </font>
    <font>
      <sz val="8"/>
      <name val="Verdana"/>
      <family val="2"/>
    </font>
    <font>
      <b/>
      <sz val="7"/>
      <name val="Verdana"/>
      <family val="2"/>
    </font>
    <font>
      <sz val="7"/>
      <name val="Verdana"/>
      <family val="2"/>
    </font>
    <font>
      <b/>
      <sz val="9"/>
      <name val="Verdana"/>
      <family val="2"/>
    </font>
    <font>
      <b/>
      <sz val="10"/>
      <name val="Verdana"/>
      <family val="2"/>
    </font>
    <font>
      <sz val="12"/>
      <name val="Verdana"/>
      <family val="2"/>
    </font>
    <font>
      <b/>
      <sz val="7"/>
      <color indexed="12"/>
      <name val="Verdana"/>
      <family val="2"/>
    </font>
    <font>
      <b/>
      <sz val="11"/>
      <name val="Verdana"/>
      <family val="2"/>
    </font>
    <font>
      <b/>
      <sz val="18"/>
      <name val="Verdana"/>
      <family val="2"/>
    </font>
    <font>
      <sz val="11"/>
      <name val="Verdana"/>
      <family val="2"/>
    </font>
    <font>
      <sz val="8"/>
      <color rgb="FFCCFDCC"/>
      <name val="Verdana"/>
      <family val="2"/>
    </font>
    <font>
      <b/>
      <sz val="12"/>
      <color rgb="FFFF0000"/>
      <name val="Times New Roman"/>
      <family val="1"/>
    </font>
    <font>
      <b/>
      <sz val="7"/>
      <color rgb="FFFF0000"/>
      <name val="Verdana"/>
      <family val="2"/>
    </font>
    <font>
      <b/>
      <sz val="10"/>
      <color rgb="FFFF0000"/>
      <name val="Verdana"/>
      <family val="2"/>
    </font>
    <font>
      <sz val="8"/>
      <color rgb="FFFF0000"/>
      <name val="Verdana"/>
      <family val="2"/>
    </font>
    <font>
      <b/>
      <sz val="12"/>
      <color rgb="FFFF0000"/>
      <name val="CG Times (W1)"/>
    </font>
    <font>
      <b/>
      <sz val="16"/>
      <color rgb="FFFF0000"/>
      <name val="CG Times (W1)"/>
    </font>
    <font>
      <sz val="10"/>
      <color rgb="FFFF0000"/>
      <name val="Times New Roman"/>
      <family val="1"/>
    </font>
    <font>
      <sz val="16"/>
      <color rgb="FFFF0000"/>
      <name val="Times New Roman"/>
      <family val="1"/>
    </font>
    <font>
      <sz val="14"/>
      <color rgb="FFFF0000"/>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C0C0C0"/>
        <bgColor indexed="64"/>
      </patternFill>
    </fill>
    <fill>
      <patternFill patternType="solid">
        <fgColor rgb="FFFFFF00"/>
        <bgColor indexed="64"/>
      </patternFill>
    </fill>
  </fills>
  <borders count="3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bottom/>
      <diagonal/>
    </border>
    <border>
      <left style="thin">
        <color auto="1"/>
      </left>
      <right style="thin">
        <color auto="1"/>
      </right>
      <top style="thin">
        <color auto="1"/>
      </top>
      <bottom/>
      <diagonal/>
    </border>
    <border>
      <left/>
      <right/>
      <top/>
      <bottom style="medium">
        <color auto="1"/>
      </bottom>
      <diagonal/>
    </border>
    <border>
      <left style="thin">
        <color auto="1"/>
      </left>
      <right/>
      <top style="thin">
        <color auto="1"/>
      </top>
      <bottom style="thin">
        <color auto="1"/>
      </bottom>
      <diagonal/>
    </border>
    <border>
      <left/>
      <right style="medium">
        <color auto="1"/>
      </right>
      <top/>
      <bottom style="medium">
        <color auto="1"/>
      </bottom>
      <diagonal/>
    </border>
    <border>
      <left/>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hair">
        <color auto="1"/>
      </right>
      <top style="thin">
        <color auto="1"/>
      </top>
      <bottom/>
      <diagonal/>
    </border>
    <border>
      <left style="thin">
        <color auto="1"/>
      </left>
      <right style="thin">
        <color auto="1"/>
      </right>
      <top/>
      <bottom style="thin">
        <color auto="1"/>
      </bottom>
      <diagonal/>
    </border>
    <border>
      <left style="hair">
        <color auto="1"/>
      </left>
      <right/>
      <top style="thin">
        <color auto="1"/>
      </top>
      <bottom style="thin">
        <color auto="1"/>
      </bottom>
      <diagonal/>
    </border>
  </borders>
  <cellStyleXfs count="43">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20" borderId="1" applyNumberFormat="0" applyAlignment="0" applyProtection="0"/>
    <xf numFmtId="0" fontId="21" fillId="20" borderId="2" applyNumberFormat="0" applyAlignment="0" applyProtection="0"/>
    <xf numFmtId="0" fontId="22" fillId="7" borderId="2" applyNumberFormat="0" applyAlignment="0" applyProtection="0"/>
    <xf numFmtId="0" fontId="23" fillId="0" borderId="3" applyNumberFormat="0" applyFill="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21" borderId="0" applyNumberFormat="0" applyBorder="0" applyAlignment="0" applyProtection="0"/>
    <xf numFmtId="0" fontId="1" fillId="22" borderId="4" applyNumberFormat="0" applyFont="0" applyAlignment="0" applyProtection="0"/>
    <xf numFmtId="0" fontId="27" fillId="3" borderId="0" applyNumberFormat="0" applyBorder="0" applyAlignment="0" applyProtection="0"/>
    <xf numFmtId="0" fontId="36" fillId="0" borderId="0"/>
    <xf numFmtId="0" fontId="28" fillId="0" borderId="0" applyNumberFormat="0" applyFill="0" applyBorder="0" applyAlignment="0" applyProtection="0"/>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2" fillId="0" borderId="8" applyNumberFormat="0" applyFill="0" applyAlignment="0" applyProtection="0"/>
    <xf numFmtId="0" fontId="33" fillId="0" borderId="0" applyNumberFormat="0" applyFill="0" applyBorder="0" applyAlignment="0" applyProtection="0"/>
    <xf numFmtId="0" fontId="34" fillId="23" borderId="9" applyNumberFormat="0" applyAlignment="0" applyProtection="0"/>
  </cellStyleXfs>
  <cellXfs count="348">
    <xf numFmtId="0" fontId="0" fillId="0" borderId="0" xfId="0"/>
    <xf numFmtId="0" fontId="3" fillId="0" borderId="0" xfId="0" applyFont="1"/>
    <xf numFmtId="0" fontId="5" fillId="0" borderId="0" xfId="0" applyFont="1"/>
    <xf numFmtId="0" fontId="13" fillId="0" borderId="0" xfId="0" applyFont="1"/>
    <xf numFmtId="0" fontId="14" fillId="0" borderId="0" xfId="0" applyFont="1"/>
    <xf numFmtId="0" fontId="5" fillId="24" borderId="0" xfId="0" applyFont="1" applyFill="1"/>
    <xf numFmtId="0" fontId="9" fillId="24" borderId="0" xfId="0" applyFont="1" applyFill="1" applyAlignment="1">
      <alignment horizontal="center" vertical="top" wrapText="1"/>
    </xf>
    <xf numFmtId="0" fontId="9" fillId="24" borderId="0" xfId="0" applyFont="1" applyFill="1" applyAlignment="1">
      <alignment vertical="top" wrapText="1"/>
    </xf>
    <xf numFmtId="0" fontId="10" fillId="24" borderId="0" xfId="0" applyFont="1" applyFill="1" applyAlignment="1">
      <alignment horizontal="right" vertical="top" wrapText="1"/>
    </xf>
    <xf numFmtId="0" fontId="10" fillId="24" borderId="0" xfId="0" applyFont="1" applyFill="1" applyAlignment="1">
      <alignment vertical="top" wrapText="1"/>
    </xf>
    <xf numFmtId="0" fontId="10" fillId="24" borderId="0" xfId="0" applyFont="1" applyFill="1" applyAlignment="1">
      <alignment horizontal="center" vertical="top" wrapText="1"/>
    </xf>
    <xf numFmtId="0" fontId="10" fillId="24" borderId="0" xfId="0" applyFont="1" applyFill="1" applyAlignment="1">
      <alignment horizontal="left" vertical="top" wrapText="1"/>
    </xf>
    <xf numFmtId="0" fontId="11" fillId="24" borderId="10" xfId="0" applyFont="1" applyFill="1" applyBorder="1" applyAlignment="1">
      <alignment horizontal="center" vertical="top" wrapText="1"/>
    </xf>
    <xf numFmtId="0" fontId="3" fillId="24" borderId="0" xfId="0" applyFont="1" applyFill="1"/>
    <xf numFmtId="0" fontId="4" fillId="24" borderId="0" xfId="0" applyFont="1" applyFill="1"/>
    <xf numFmtId="0" fontId="5" fillId="24" borderId="16" xfId="0" applyFont="1" applyFill="1" applyBorder="1"/>
    <xf numFmtId="0" fontId="0" fillId="24" borderId="0" xfId="0" applyFill="1" applyAlignment="1">
      <alignment vertical="top" wrapText="1"/>
    </xf>
    <xf numFmtId="0" fontId="6" fillId="24" borderId="0" xfId="0" applyFont="1" applyFill="1"/>
    <xf numFmtId="16" fontId="5" fillId="24" borderId="0" xfId="0" applyNumberFormat="1" applyFont="1" applyFill="1"/>
    <xf numFmtId="9" fontId="3" fillId="24" borderId="0" xfId="0" applyNumberFormat="1" applyFont="1" applyFill="1" applyAlignment="1">
      <alignment horizontal="left"/>
    </xf>
    <xf numFmtId="164" fontId="8" fillId="24" borderId="0" xfId="0" applyNumberFormat="1" applyFont="1" applyFill="1"/>
    <xf numFmtId="0" fontId="14" fillId="24" borderId="0" xfId="0" applyFont="1" applyFill="1"/>
    <xf numFmtId="0" fontId="13" fillId="24" borderId="0" xfId="0" applyFont="1" applyFill="1"/>
    <xf numFmtId="0" fontId="5" fillId="25" borderId="0" xfId="0" applyFont="1" applyFill="1"/>
    <xf numFmtId="0" fontId="14" fillId="25" borderId="0" xfId="0" applyFont="1" applyFill="1"/>
    <xf numFmtId="0" fontId="13" fillId="25" borderId="0" xfId="0" applyFont="1" applyFill="1"/>
    <xf numFmtId="0" fontId="3" fillId="25" borderId="0" xfId="0" applyFont="1" applyFill="1"/>
    <xf numFmtId="0" fontId="5" fillId="26" borderId="0" xfId="0" applyFont="1" applyFill="1" applyAlignment="1">
      <alignment vertical="center"/>
    </xf>
    <xf numFmtId="0" fontId="9" fillId="26" borderId="0" xfId="0" applyFont="1" applyFill="1" applyAlignment="1">
      <alignment horizontal="center" vertical="center" wrapText="1"/>
    </xf>
    <xf numFmtId="0" fontId="9" fillId="26" borderId="0" xfId="0" applyFont="1" applyFill="1" applyAlignment="1">
      <alignment vertical="center" wrapText="1"/>
    </xf>
    <xf numFmtId="0" fontId="5" fillId="26" borderId="22" xfId="0" applyFont="1" applyFill="1" applyBorder="1" applyAlignment="1">
      <alignment vertical="center"/>
    </xf>
    <xf numFmtId="0" fontId="5" fillId="0" borderId="0" xfId="0" applyFont="1" applyAlignment="1">
      <alignment vertical="center"/>
    </xf>
    <xf numFmtId="0" fontId="10" fillId="26" borderId="0" xfId="0" applyFont="1" applyFill="1" applyAlignment="1">
      <alignment vertical="center" wrapText="1"/>
    </xf>
    <xf numFmtId="0" fontId="10" fillId="26" borderId="0" xfId="0" applyFont="1" applyFill="1" applyAlignment="1">
      <alignment horizontal="center" vertical="center" wrapText="1"/>
    </xf>
    <xf numFmtId="0" fontId="10" fillId="26" borderId="0" xfId="0" applyFont="1" applyFill="1" applyAlignment="1">
      <alignment horizontal="left" vertical="center" wrapText="1"/>
    </xf>
    <xf numFmtId="0" fontId="14" fillId="26" borderId="0" xfId="0" applyFont="1" applyFill="1" applyAlignment="1">
      <alignment vertical="center"/>
    </xf>
    <xf numFmtId="0" fontId="14" fillId="26" borderId="22" xfId="0" applyFont="1" applyFill="1" applyBorder="1" applyAlignment="1">
      <alignment vertical="center"/>
    </xf>
    <xf numFmtId="0" fontId="14" fillId="0" borderId="0" xfId="0" applyFont="1" applyAlignment="1">
      <alignment vertical="center"/>
    </xf>
    <xf numFmtId="0" fontId="13" fillId="26" borderId="0" xfId="0" applyFont="1" applyFill="1" applyAlignment="1">
      <alignment vertical="center"/>
    </xf>
    <xf numFmtId="0" fontId="13" fillId="0" borderId="0" xfId="0" applyFont="1" applyAlignment="1">
      <alignment vertical="center"/>
    </xf>
    <xf numFmtId="49" fontId="11" fillId="26" borderId="0" xfId="0" applyNumberFormat="1" applyFont="1" applyFill="1" applyAlignment="1">
      <alignment vertical="center" wrapText="1"/>
    </xf>
    <xf numFmtId="0" fontId="3" fillId="26" borderId="0" xfId="0" applyFont="1" applyFill="1" applyAlignment="1">
      <alignment vertical="center"/>
    </xf>
    <xf numFmtId="0" fontId="3" fillId="0" borderId="0" xfId="0" applyFont="1" applyAlignment="1">
      <alignment vertical="center"/>
    </xf>
    <xf numFmtId="0" fontId="11" fillId="26" borderId="0" xfId="0" applyFont="1" applyFill="1" applyAlignment="1">
      <alignment horizontal="center" vertical="center" wrapText="1"/>
    </xf>
    <xf numFmtId="0" fontId="11" fillId="26" borderId="0" xfId="0" applyFont="1" applyFill="1" applyAlignment="1">
      <alignment vertical="center" wrapText="1"/>
    </xf>
    <xf numFmtId="0" fontId="0" fillId="26" borderId="0" xfId="0" applyFill="1" applyAlignment="1">
      <alignment vertical="center" wrapText="1"/>
    </xf>
    <xf numFmtId="0" fontId="7" fillId="26" borderId="0" xfId="0" applyFont="1" applyFill="1" applyAlignment="1">
      <alignment horizontal="center" vertical="center"/>
    </xf>
    <xf numFmtId="164" fontId="16" fillId="26" borderId="0" xfId="0" applyNumberFormat="1" applyFont="1" applyFill="1" applyAlignment="1">
      <alignment vertical="center"/>
    </xf>
    <xf numFmtId="0" fontId="6" fillId="26" borderId="20" xfId="0" applyFont="1" applyFill="1" applyBorder="1" applyAlignment="1">
      <alignment vertical="center"/>
    </xf>
    <xf numFmtId="0" fontId="6" fillId="26" borderId="20" xfId="0" applyFont="1" applyFill="1" applyBorder="1" applyAlignment="1">
      <alignment horizontal="center" vertical="center"/>
    </xf>
    <xf numFmtId="164" fontId="7" fillId="26" borderId="20" xfId="0" applyNumberFormat="1" applyFont="1" applyFill="1" applyBorder="1" applyAlignment="1">
      <alignment horizontal="center" vertical="center"/>
    </xf>
    <xf numFmtId="0" fontId="5" fillId="26" borderId="24" xfId="0" applyFont="1" applyFill="1" applyBorder="1" applyAlignment="1">
      <alignment vertical="center"/>
    </xf>
    <xf numFmtId="0" fontId="10" fillId="24" borderId="0" xfId="0" applyFont="1" applyFill="1" applyAlignment="1">
      <alignment vertical="center" wrapText="1"/>
    </xf>
    <xf numFmtId="0" fontId="5" fillId="24" borderId="0" xfId="0" applyFont="1" applyFill="1" applyAlignment="1">
      <alignment vertical="center"/>
    </xf>
    <xf numFmtId="0" fontId="9" fillId="24" borderId="0" xfId="0" applyFont="1" applyFill="1" applyAlignment="1">
      <alignment horizontal="center" vertical="center" wrapText="1"/>
    </xf>
    <xf numFmtId="0" fontId="9" fillId="24" borderId="0" xfId="0" applyFont="1" applyFill="1" applyAlignment="1">
      <alignment vertical="center" wrapText="1"/>
    </xf>
    <xf numFmtId="0" fontId="5" fillId="25" borderId="0" xfId="0" applyFont="1" applyFill="1" applyAlignment="1">
      <alignment vertical="center"/>
    </xf>
    <xf numFmtId="0" fontId="10" fillId="24" borderId="0" xfId="0" applyFont="1" applyFill="1" applyAlignment="1">
      <alignment horizontal="left" vertical="center" wrapText="1"/>
    </xf>
    <xf numFmtId="0" fontId="10" fillId="24" borderId="0" xfId="0" applyFont="1" applyFill="1" applyAlignment="1">
      <alignment horizontal="center" vertical="center" wrapText="1"/>
    </xf>
    <xf numFmtId="0" fontId="14" fillId="25" borderId="0" xfId="0" applyFont="1" applyFill="1" applyAlignment="1">
      <alignment vertical="center"/>
    </xf>
    <xf numFmtId="0" fontId="13" fillId="25" borderId="0" xfId="0" applyFont="1" applyFill="1" applyAlignment="1">
      <alignment vertical="center"/>
    </xf>
    <xf numFmtId="0" fontId="3" fillId="25" borderId="0" xfId="0" applyFont="1" applyFill="1" applyAlignment="1">
      <alignment vertical="center"/>
    </xf>
    <xf numFmtId="0" fontId="0" fillId="24" borderId="0" xfId="0" applyFill="1" applyAlignment="1">
      <alignment vertical="center" wrapText="1"/>
    </xf>
    <xf numFmtId="0" fontId="4" fillId="24" borderId="0" xfId="0" applyFont="1" applyFill="1" applyAlignment="1">
      <alignment vertical="center"/>
    </xf>
    <xf numFmtId="0" fontId="6" fillId="24" borderId="0" xfId="0" applyFont="1" applyFill="1" applyAlignment="1">
      <alignment vertical="center"/>
    </xf>
    <xf numFmtId="16" fontId="5" fillId="24" borderId="0" xfId="0" applyNumberFormat="1" applyFont="1" applyFill="1" applyAlignment="1">
      <alignment vertical="center"/>
    </xf>
    <xf numFmtId="0" fontId="5" fillId="28" borderId="10" xfId="0" applyFont="1" applyFill="1" applyBorder="1" applyAlignment="1">
      <alignment vertical="center"/>
    </xf>
    <xf numFmtId="0" fontId="5" fillId="28" borderId="18" xfId="0" applyFont="1" applyFill="1" applyBorder="1" applyAlignment="1">
      <alignment vertical="center"/>
    </xf>
    <xf numFmtId="164" fontId="5" fillId="26" borderId="26" xfId="0" applyNumberFormat="1" applyFont="1" applyFill="1" applyBorder="1" applyAlignment="1">
      <alignment vertical="center"/>
    </xf>
    <xf numFmtId="164" fontId="35" fillId="26" borderId="22" xfId="0" applyNumberFormat="1" applyFont="1" applyFill="1" applyBorder="1" applyAlignment="1">
      <alignment vertical="center"/>
    </xf>
    <xf numFmtId="0" fontId="0" fillId="29" borderId="0" xfId="0" applyFill="1"/>
    <xf numFmtId="0" fontId="0" fillId="29" borderId="0" xfId="0" applyFill="1" applyAlignment="1">
      <alignment horizontal="center"/>
    </xf>
    <xf numFmtId="0" fontId="0" fillId="30" borderId="0" xfId="0" applyFill="1"/>
    <xf numFmtId="0" fontId="36" fillId="30" borderId="0" xfId="0" applyFont="1" applyFill="1" applyAlignment="1">
      <alignment vertical="top"/>
    </xf>
    <xf numFmtId="0" fontId="36" fillId="30" borderId="0" xfId="0" applyFont="1" applyFill="1" applyAlignment="1">
      <alignment horizontal="left" vertical="center" wrapText="1"/>
    </xf>
    <xf numFmtId="0" fontId="0" fillId="30" borderId="0" xfId="0" applyFill="1" applyAlignment="1">
      <alignment horizontal="center"/>
    </xf>
    <xf numFmtId="0" fontId="36" fillId="30" borderId="0" xfId="0" applyFont="1" applyFill="1" applyAlignment="1">
      <alignment horizontal="center" vertical="top"/>
    </xf>
    <xf numFmtId="0" fontId="0" fillId="30" borderId="0" xfId="0" applyFill="1" applyAlignment="1">
      <alignment horizontal="center" vertical="top"/>
    </xf>
    <xf numFmtId="0" fontId="0" fillId="0" borderId="0" xfId="0" applyAlignment="1">
      <alignment horizontal="center"/>
    </xf>
    <xf numFmtId="0" fontId="5" fillId="31" borderId="0" xfId="0" applyFont="1" applyFill="1"/>
    <xf numFmtId="0" fontId="7" fillId="31" borderId="0" xfId="0" applyFont="1" applyFill="1"/>
    <xf numFmtId="0" fontId="6" fillId="31" borderId="0" xfId="0" applyFont="1" applyFill="1" applyAlignment="1">
      <alignment horizontal="center"/>
    </xf>
    <xf numFmtId="0" fontId="0" fillId="31" borderId="0" xfId="0" applyFill="1"/>
    <xf numFmtId="0" fontId="5" fillId="31" borderId="25" xfId="0" applyFont="1" applyFill="1" applyBorder="1" applyAlignment="1">
      <alignment horizontal="center"/>
    </xf>
    <xf numFmtId="0" fontId="7" fillId="31" borderId="0" xfId="0" applyFont="1" applyFill="1" applyAlignment="1">
      <alignment horizontal="center"/>
    </xf>
    <xf numFmtId="0" fontId="7" fillId="0" borderId="15" xfId="0" applyFont="1" applyBorder="1" applyAlignment="1">
      <alignment horizontal="center"/>
    </xf>
    <xf numFmtId="0" fontId="7" fillId="28" borderId="15" xfId="0" applyFont="1" applyFill="1" applyBorder="1" applyAlignment="1">
      <alignment horizontal="center"/>
    </xf>
    <xf numFmtId="0" fontId="7" fillId="0" borderId="0" xfId="0" applyFont="1" applyAlignment="1">
      <alignment horizontal="center"/>
    </xf>
    <xf numFmtId="0" fontId="7" fillId="28" borderId="15" xfId="0" applyFont="1" applyFill="1" applyBorder="1" applyAlignment="1">
      <alignment horizontal="left"/>
    </xf>
    <xf numFmtId="0" fontId="7" fillId="25" borderId="15" xfId="0" applyFont="1" applyFill="1" applyBorder="1" applyAlignment="1">
      <alignment horizontal="center"/>
    </xf>
    <xf numFmtId="0" fontId="7" fillId="28" borderId="15" xfId="0" applyFont="1" applyFill="1" applyBorder="1"/>
    <xf numFmtId="0" fontId="6" fillId="0" borderId="15" xfId="0" applyFont="1" applyBorder="1" applyAlignment="1">
      <alignment horizontal="center"/>
    </xf>
    <xf numFmtId="0" fontId="6" fillId="25" borderId="15" xfId="0" applyFont="1" applyFill="1" applyBorder="1" applyAlignment="1">
      <alignment horizontal="center"/>
    </xf>
    <xf numFmtId="0" fontId="6" fillId="24" borderId="15" xfId="0" applyFont="1" applyFill="1" applyBorder="1" applyAlignment="1">
      <alignment horizontal="center"/>
    </xf>
    <xf numFmtId="0" fontId="5" fillId="25" borderId="15" xfId="0" applyFont="1" applyFill="1" applyBorder="1"/>
    <xf numFmtId="0" fontId="7" fillId="24" borderId="15" xfId="0" applyFont="1" applyFill="1" applyBorder="1"/>
    <xf numFmtId="0" fontId="38" fillId="25" borderId="15" xfId="0" applyFont="1" applyFill="1" applyBorder="1" applyAlignment="1">
      <alignment horizontal="center"/>
    </xf>
    <xf numFmtId="0" fontId="6" fillId="30" borderId="15" xfId="0" applyFont="1" applyFill="1" applyBorder="1" applyAlignment="1">
      <alignment horizontal="center"/>
    </xf>
    <xf numFmtId="0" fontId="6" fillId="28" borderId="15" xfId="0" applyFont="1" applyFill="1" applyBorder="1" applyAlignment="1">
      <alignment horizontal="center"/>
    </xf>
    <xf numFmtId="0" fontId="7" fillId="32" borderId="15" xfId="0" applyFont="1" applyFill="1" applyBorder="1" applyAlignment="1">
      <alignment horizontal="center"/>
    </xf>
    <xf numFmtId="0" fontId="6" fillId="32" borderId="15" xfId="0" applyFont="1" applyFill="1" applyBorder="1" applyAlignment="1">
      <alignment horizontal="center"/>
    </xf>
    <xf numFmtId="0" fontId="5" fillId="32" borderId="15" xfId="0" applyFont="1" applyFill="1" applyBorder="1"/>
    <xf numFmtId="0" fontId="7" fillId="28" borderId="25" xfId="0" applyFont="1" applyFill="1" applyBorder="1" applyAlignment="1">
      <alignment horizontal="center"/>
    </xf>
    <xf numFmtId="0" fontId="6" fillId="25" borderId="25" xfId="0" applyFont="1" applyFill="1" applyBorder="1" applyAlignment="1">
      <alignment horizontal="center"/>
    </xf>
    <xf numFmtId="0" fontId="6" fillId="24" borderId="25" xfId="0" applyFont="1" applyFill="1" applyBorder="1" applyAlignment="1">
      <alignment horizontal="center"/>
    </xf>
    <xf numFmtId="0" fontId="6" fillId="0" borderId="25" xfId="0" applyFont="1" applyBorder="1" applyAlignment="1">
      <alignment horizontal="center"/>
    </xf>
    <xf numFmtId="0" fontId="7" fillId="0" borderId="0" xfId="0" applyFont="1"/>
    <xf numFmtId="0" fontId="41" fillId="0" borderId="0" xfId="0" applyFont="1" applyAlignment="1">
      <alignment horizontal="center"/>
    </xf>
    <xf numFmtId="0" fontId="40" fillId="32" borderId="15" xfId="0" applyFont="1" applyFill="1" applyBorder="1" applyAlignment="1">
      <alignment horizontal="center"/>
    </xf>
    <xf numFmtId="0" fontId="39" fillId="32" borderId="15" xfId="0" applyFont="1" applyFill="1" applyBorder="1" applyAlignment="1">
      <alignment horizontal="center"/>
    </xf>
    <xf numFmtId="0" fontId="0" fillId="32" borderId="15" xfId="0" applyFill="1" applyBorder="1"/>
    <xf numFmtId="167" fontId="36" fillId="31" borderId="18" xfId="0" applyNumberFormat="1" applyFont="1" applyFill="1" applyBorder="1"/>
    <xf numFmtId="0" fontId="44" fillId="26" borderId="0" xfId="0" applyFont="1" applyFill="1" applyAlignment="1">
      <alignment vertical="center"/>
    </xf>
    <xf numFmtId="0" fontId="45" fillId="26" borderId="0" xfId="0" applyFont="1" applyFill="1" applyAlignment="1">
      <alignment vertical="center"/>
    </xf>
    <xf numFmtId="49" fontId="44" fillId="26" borderId="0" xfId="0" applyNumberFormat="1" applyFont="1" applyFill="1" applyAlignment="1">
      <alignment vertical="center" wrapText="1"/>
    </xf>
    <xf numFmtId="0" fontId="47" fillId="26" borderId="0" xfId="0" applyFont="1" applyFill="1" applyAlignment="1">
      <alignment horizontal="right" vertical="center" wrapText="1"/>
    </xf>
    <xf numFmtId="0" fontId="44" fillId="26" borderId="0" xfId="0" applyFont="1" applyFill="1" applyAlignment="1">
      <alignment horizontal="center" vertical="center" wrapText="1"/>
    </xf>
    <xf numFmtId="0" fontId="48" fillId="26" borderId="0" xfId="0" applyFont="1" applyFill="1" applyAlignment="1">
      <alignment horizontal="left" vertical="center"/>
    </xf>
    <xf numFmtId="164" fontId="45" fillId="26" borderId="0" xfId="0" applyNumberFormat="1" applyFont="1" applyFill="1" applyAlignment="1">
      <alignment vertical="center"/>
    </xf>
    <xf numFmtId="0" fontId="48" fillId="26" borderId="0" xfId="0" applyFont="1" applyFill="1" applyAlignment="1">
      <alignment vertical="center"/>
    </xf>
    <xf numFmtId="0" fontId="50" fillId="26" borderId="0" xfId="0" applyFont="1" applyFill="1" applyAlignment="1">
      <alignment vertical="center"/>
    </xf>
    <xf numFmtId="0" fontId="49" fillId="27" borderId="15" xfId="0" applyFont="1" applyFill="1" applyBorder="1" applyAlignment="1" applyProtection="1">
      <alignment horizontal="center" vertical="center"/>
      <protection locked="0"/>
    </xf>
    <xf numFmtId="0" fontId="49" fillId="27" borderId="23" xfId="0" applyFont="1" applyFill="1" applyBorder="1" applyAlignment="1" applyProtection="1">
      <alignment horizontal="center" vertical="center"/>
      <protection locked="0"/>
    </xf>
    <xf numFmtId="0" fontId="52" fillId="26" borderId="0" xfId="0" applyFont="1" applyFill="1" applyAlignment="1">
      <alignment vertical="center"/>
    </xf>
    <xf numFmtId="0" fontId="45" fillId="26" borderId="0" xfId="0" applyFont="1" applyFill="1" applyAlignment="1">
      <alignment horizontal="center" vertical="center"/>
    </xf>
    <xf numFmtId="0" fontId="45" fillId="26" borderId="15" xfId="0" applyFont="1" applyFill="1" applyBorder="1" applyAlignment="1">
      <alignment vertical="center"/>
    </xf>
    <xf numFmtId="0" fontId="42" fillId="24" borderId="0" xfId="0" applyFont="1" applyFill="1"/>
    <xf numFmtId="0" fontId="43" fillId="24" borderId="0" xfId="0" applyFont="1" applyFill="1"/>
    <xf numFmtId="49" fontId="44" fillId="24" borderId="0" xfId="0" applyNumberFormat="1" applyFont="1" applyFill="1" applyAlignment="1">
      <alignment horizontal="center" vertical="top" wrapText="1"/>
    </xf>
    <xf numFmtId="0" fontId="44" fillId="24" borderId="0" xfId="0" applyFont="1" applyFill="1" applyAlignment="1">
      <alignment horizontal="left" vertical="top" wrapText="1"/>
    </xf>
    <xf numFmtId="14" fontId="44" fillId="24" borderId="0" xfId="0" applyNumberFormat="1" applyFont="1" applyFill="1" applyAlignment="1">
      <alignment horizontal="left" vertical="top" wrapText="1"/>
    </xf>
    <xf numFmtId="0" fontId="52" fillId="24" borderId="0" xfId="0" applyFont="1" applyFill="1"/>
    <xf numFmtId="0" fontId="44" fillId="24" borderId="0" xfId="0" applyFont="1" applyFill="1"/>
    <xf numFmtId="0" fontId="53" fillId="24" borderId="0" xfId="0" applyFont="1" applyFill="1"/>
    <xf numFmtId="0" fontId="45" fillId="24" borderId="0" xfId="0" applyFont="1" applyFill="1" applyAlignment="1">
      <alignment horizontal="center"/>
    </xf>
    <xf numFmtId="0" fontId="53" fillId="25" borderId="0" xfId="0" applyFont="1" applyFill="1"/>
    <xf numFmtId="0" fontId="53" fillId="0" borderId="0" xfId="0" applyFont="1"/>
    <xf numFmtId="0" fontId="45" fillId="24" borderId="11" xfId="0" applyFont="1" applyFill="1" applyBorder="1"/>
    <xf numFmtId="0" fontId="52" fillId="24" borderId="12" xfId="0" applyFont="1" applyFill="1" applyBorder="1" applyProtection="1">
      <protection locked="0"/>
    </xf>
    <xf numFmtId="165" fontId="45" fillId="24" borderId="17" xfId="0" applyNumberFormat="1" applyFont="1" applyFill="1" applyBorder="1" applyAlignment="1" applyProtection="1">
      <alignment horizontal="right"/>
      <protection locked="0"/>
    </xf>
    <xf numFmtId="165" fontId="45" fillId="24" borderId="13" xfId="0" applyNumberFormat="1" applyFont="1" applyFill="1" applyBorder="1" applyAlignment="1">
      <alignment horizontal="right"/>
    </xf>
    <xf numFmtId="0" fontId="52" fillId="24" borderId="18" xfId="0" applyFont="1" applyFill="1" applyBorder="1" applyProtection="1">
      <protection locked="0"/>
    </xf>
    <xf numFmtId="165" fontId="45" fillId="24" borderId="14" xfId="0" applyNumberFormat="1" applyFont="1" applyFill="1" applyBorder="1" applyAlignment="1">
      <alignment horizontal="right"/>
    </xf>
    <xf numFmtId="164" fontId="44" fillId="24" borderId="15" xfId="0" applyNumberFormat="1" applyFont="1" applyFill="1" applyBorder="1" applyAlignment="1">
      <alignment horizontal="center"/>
    </xf>
    <xf numFmtId="49" fontId="45" fillId="24" borderId="0" xfId="0" applyNumberFormat="1" applyFont="1" applyFill="1" applyAlignment="1">
      <alignment horizontal="center" vertical="center" wrapText="1"/>
    </xf>
    <xf numFmtId="0" fontId="45" fillId="24" borderId="0" xfId="0" applyFont="1" applyFill="1" applyAlignment="1">
      <alignment horizontal="left" vertical="center" wrapText="1"/>
    </xf>
    <xf numFmtId="0" fontId="45" fillId="25" borderId="0" xfId="0" applyFont="1" applyFill="1" applyAlignment="1">
      <alignment vertical="center"/>
    </xf>
    <xf numFmtId="0" fontId="45" fillId="0" borderId="0" xfId="0" applyFont="1" applyAlignment="1">
      <alignment vertical="center"/>
    </xf>
    <xf numFmtId="0" fontId="44" fillId="24" borderId="0" xfId="0" applyFont="1" applyFill="1" applyAlignment="1">
      <alignment vertical="center"/>
    </xf>
    <xf numFmtId="0" fontId="43" fillId="24" borderId="0" xfId="0" applyFont="1" applyFill="1" applyAlignment="1">
      <alignment vertical="center"/>
    </xf>
    <xf numFmtId="0" fontId="42" fillId="24" borderId="0" xfId="0" applyFont="1" applyFill="1" applyAlignment="1">
      <alignment vertical="center"/>
    </xf>
    <xf numFmtId="0" fontId="52" fillId="24" borderId="0" xfId="0" applyFont="1" applyFill="1" applyAlignment="1">
      <alignment vertical="center"/>
    </xf>
    <xf numFmtId="0" fontId="45" fillId="24" borderId="0" xfId="0" applyFont="1" applyFill="1" applyAlignment="1">
      <alignment vertical="center"/>
    </xf>
    <xf numFmtId="0" fontId="45" fillId="24" borderId="0" xfId="0" applyFont="1" applyFill="1" applyAlignment="1">
      <alignment horizontal="center" vertical="center"/>
    </xf>
    <xf numFmtId="0" fontId="45" fillId="24" borderId="0" xfId="0" applyFont="1" applyFill="1" applyAlignment="1">
      <alignment horizontal="left" vertical="center"/>
    </xf>
    <xf numFmtId="0" fontId="52" fillId="25" borderId="0" xfId="0" applyFont="1" applyFill="1" applyAlignment="1">
      <alignment vertical="center"/>
    </xf>
    <xf numFmtId="0" fontId="52" fillId="0" borderId="0" xfId="0" applyFont="1" applyAlignment="1">
      <alignment vertical="center"/>
    </xf>
    <xf numFmtId="0" fontId="45" fillId="24" borderId="11" xfId="0" applyFont="1" applyFill="1" applyBorder="1" applyAlignment="1">
      <alignment vertical="center"/>
    </xf>
    <xf numFmtId="0" fontId="45" fillId="24" borderId="12" xfId="0" applyFont="1" applyFill="1" applyBorder="1" applyAlignment="1">
      <alignment vertical="center"/>
    </xf>
    <xf numFmtId="0" fontId="52" fillId="24" borderId="12" xfId="0" applyFont="1" applyFill="1" applyBorder="1" applyAlignment="1">
      <alignment horizontal="center" vertical="center"/>
    </xf>
    <xf numFmtId="164" fontId="52" fillId="24" borderId="17" xfId="0" applyNumberFormat="1" applyFont="1" applyFill="1" applyBorder="1" applyAlignment="1">
      <alignment horizontal="center" vertical="center"/>
    </xf>
    <xf numFmtId="0" fontId="52" fillId="24" borderId="12" xfId="0" applyFont="1" applyFill="1" applyBorder="1" applyAlignment="1">
      <alignment vertical="center"/>
    </xf>
    <xf numFmtId="164" fontId="45" fillId="24" borderId="18" xfId="0" applyNumberFormat="1" applyFont="1" applyFill="1" applyBorder="1" applyAlignment="1">
      <alignment vertical="center"/>
    </xf>
    <xf numFmtId="0" fontId="45" fillId="24" borderId="18" xfId="0" applyFont="1" applyFill="1" applyBorder="1" applyAlignment="1">
      <alignment vertical="center"/>
    </xf>
    <xf numFmtId="0" fontId="52" fillId="24" borderId="15" xfId="0" applyFont="1" applyFill="1" applyBorder="1" applyAlignment="1">
      <alignment horizontal="center" vertical="center"/>
    </xf>
    <xf numFmtId="0" fontId="52" fillId="24" borderId="11" xfId="0" applyFont="1" applyFill="1" applyBorder="1" applyAlignment="1">
      <alignment vertical="center"/>
    </xf>
    <xf numFmtId="164" fontId="51" fillId="24" borderId="15" xfId="0" applyNumberFormat="1" applyFont="1" applyFill="1" applyBorder="1" applyAlignment="1">
      <alignment vertical="center"/>
    </xf>
    <xf numFmtId="165" fontId="52" fillId="24" borderId="12" xfId="0" applyNumberFormat="1" applyFont="1" applyFill="1" applyBorder="1" applyAlignment="1">
      <alignment vertical="center"/>
    </xf>
    <xf numFmtId="9" fontId="44" fillId="24" borderId="0" xfId="0" applyNumberFormat="1" applyFont="1" applyFill="1" applyAlignment="1">
      <alignment horizontal="left" vertical="center"/>
    </xf>
    <xf numFmtId="9" fontId="45" fillId="24" borderId="0" xfId="0" applyNumberFormat="1" applyFont="1" applyFill="1" applyAlignment="1">
      <alignment horizontal="center" vertical="center"/>
    </xf>
    <xf numFmtId="0" fontId="45" fillId="24" borderId="15" xfId="0" applyFont="1" applyFill="1" applyBorder="1" applyAlignment="1">
      <alignment vertical="center"/>
    </xf>
    <xf numFmtId="165" fontId="52" fillId="24" borderId="17" xfId="0" applyNumberFormat="1" applyFont="1" applyFill="1" applyBorder="1" applyAlignment="1">
      <alignment vertical="center"/>
    </xf>
    <xf numFmtId="0" fontId="52" fillId="24" borderId="15" xfId="0" applyFont="1" applyFill="1" applyBorder="1" applyAlignment="1">
      <alignment vertical="center"/>
    </xf>
    <xf numFmtId="165" fontId="52" fillId="24" borderId="11" xfId="0" applyNumberFormat="1" applyFont="1" applyFill="1" applyBorder="1" applyAlignment="1">
      <alignment vertical="center"/>
    </xf>
    <xf numFmtId="0" fontId="52" fillId="24" borderId="19" xfId="0" applyFont="1" applyFill="1" applyBorder="1" applyAlignment="1">
      <alignment vertical="center"/>
    </xf>
    <xf numFmtId="0" fontId="52" fillId="24" borderId="20" xfId="0" applyFont="1" applyFill="1" applyBorder="1" applyAlignment="1">
      <alignment vertical="center"/>
    </xf>
    <xf numFmtId="0" fontId="52" fillId="24" borderId="21" xfId="0" applyFont="1" applyFill="1" applyBorder="1" applyAlignment="1">
      <alignment vertical="center"/>
    </xf>
    <xf numFmtId="49" fontId="45" fillId="24" borderId="0" xfId="0" applyNumberFormat="1" applyFont="1" applyFill="1" applyAlignment="1">
      <alignment horizontal="center" vertical="top" wrapText="1"/>
    </xf>
    <xf numFmtId="0" fontId="45" fillId="24" borderId="0" xfId="0" applyFont="1" applyFill="1" applyAlignment="1">
      <alignment horizontal="left" vertical="top" wrapText="1"/>
    </xf>
    <xf numFmtId="14" fontId="45" fillId="24" borderId="0" xfId="0" applyNumberFormat="1" applyFont="1" applyFill="1" applyAlignment="1">
      <alignment horizontal="left" vertical="top" wrapText="1"/>
    </xf>
    <xf numFmtId="0" fontId="45" fillId="25" borderId="0" xfId="0" applyFont="1" applyFill="1"/>
    <xf numFmtId="0" fontId="45" fillId="0" borderId="0" xfId="0" applyFont="1"/>
    <xf numFmtId="0" fontId="45" fillId="24" borderId="0" xfId="0" applyFont="1" applyFill="1"/>
    <xf numFmtId="0" fontId="45" fillId="24" borderId="0" xfId="0" applyFont="1" applyFill="1" applyAlignment="1">
      <alignment horizontal="left"/>
    </xf>
    <xf numFmtId="0" fontId="45" fillId="24" borderId="12" xfId="0" applyFont="1" applyFill="1" applyBorder="1"/>
    <xf numFmtId="0" fontId="52" fillId="24" borderId="12" xfId="0" applyFont="1" applyFill="1" applyBorder="1" applyAlignment="1">
      <alignment horizontal="center"/>
    </xf>
    <xf numFmtId="164" fontId="52" fillId="24" borderId="17" xfId="0" applyNumberFormat="1" applyFont="1" applyFill="1" applyBorder="1" applyAlignment="1">
      <alignment horizontal="center"/>
    </xf>
    <xf numFmtId="0" fontId="52" fillId="24" borderId="12" xfId="0" applyFont="1" applyFill="1" applyBorder="1"/>
    <xf numFmtId="164" fontId="45" fillId="24" borderId="18" xfId="0" applyNumberFormat="1" applyFont="1" applyFill="1" applyBorder="1"/>
    <xf numFmtId="0" fontId="45" fillId="24" borderId="18" xfId="0" applyFont="1" applyFill="1" applyBorder="1"/>
    <xf numFmtId="0" fontId="52" fillId="24" borderId="15" xfId="0" applyFont="1" applyFill="1" applyBorder="1" applyAlignment="1">
      <alignment horizontal="center"/>
    </xf>
    <xf numFmtId="0" fontId="52" fillId="24" borderId="11" xfId="0" applyFont="1" applyFill="1" applyBorder="1"/>
    <xf numFmtId="164" fontId="51" fillId="24" borderId="15" xfId="0" applyNumberFormat="1" applyFont="1" applyFill="1" applyBorder="1"/>
    <xf numFmtId="165" fontId="52" fillId="24" borderId="12" xfId="0" applyNumberFormat="1" applyFont="1" applyFill="1" applyBorder="1"/>
    <xf numFmtId="12" fontId="45" fillId="24" borderId="0" xfId="0" applyNumberFormat="1" applyFont="1" applyFill="1" applyAlignment="1">
      <alignment horizontal="center"/>
    </xf>
    <xf numFmtId="0" fontId="45" fillId="24" borderId="15" xfId="0" applyFont="1" applyFill="1" applyBorder="1"/>
    <xf numFmtId="165" fontId="52" fillId="24" borderId="17" xfId="0" applyNumberFormat="1" applyFont="1" applyFill="1" applyBorder="1"/>
    <xf numFmtId="0" fontId="52" fillId="24" borderId="15" xfId="0" applyFont="1" applyFill="1" applyBorder="1"/>
    <xf numFmtId="165" fontId="52" fillId="24" borderId="11" xfId="0" applyNumberFormat="1" applyFont="1" applyFill="1" applyBorder="1"/>
    <xf numFmtId="0" fontId="52" fillId="24" borderId="19" xfId="0" applyFont="1" applyFill="1" applyBorder="1"/>
    <xf numFmtId="0" fontId="45" fillId="24" borderId="11" xfId="0" applyFont="1" applyFill="1" applyBorder="1" applyAlignment="1">
      <alignment horizontal="center"/>
    </xf>
    <xf numFmtId="0" fontId="52" fillId="24" borderId="20" xfId="0" applyFont="1" applyFill="1" applyBorder="1"/>
    <xf numFmtId="0" fontId="52" fillId="24" borderId="21" xfId="0" applyFont="1" applyFill="1" applyBorder="1"/>
    <xf numFmtId="0" fontId="52" fillId="25" borderId="0" xfId="0" applyFont="1" applyFill="1"/>
    <xf numFmtId="0" fontId="52" fillId="0" borderId="0" xfId="0" applyFont="1"/>
    <xf numFmtId="9" fontId="45" fillId="24" borderId="0" xfId="0" applyNumberFormat="1" applyFont="1" applyFill="1" applyAlignment="1">
      <alignment horizontal="center"/>
    </xf>
    <xf numFmtId="164" fontId="45" fillId="27" borderId="15" xfId="0" applyNumberFormat="1" applyFont="1" applyFill="1" applyBorder="1" applyAlignment="1" applyProtection="1">
      <alignment vertical="center"/>
      <protection locked="0"/>
    </xf>
    <xf numFmtId="164" fontId="45" fillId="24" borderId="15" xfId="0" applyNumberFormat="1" applyFont="1" applyFill="1" applyBorder="1" applyAlignment="1">
      <alignment vertical="center"/>
    </xf>
    <xf numFmtId="0" fontId="54" fillId="24" borderId="0" xfId="0" applyFont="1" applyFill="1" applyAlignment="1">
      <alignment vertical="center"/>
    </xf>
    <xf numFmtId="0" fontId="55" fillId="24" borderId="0" xfId="0" applyFont="1" applyFill="1" applyAlignment="1">
      <alignment vertical="center"/>
    </xf>
    <xf numFmtId="164" fontId="56" fillId="24" borderId="18" xfId="0" applyNumberFormat="1" applyFont="1" applyFill="1" applyBorder="1" applyAlignment="1">
      <alignment vertical="center"/>
    </xf>
    <xf numFmtId="0" fontId="56" fillId="24" borderId="11" xfId="0" applyFont="1" applyFill="1" applyBorder="1" applyAlignment="1">
      <alignment horizontal="center" vertical="center"/>
    </xf>
    <xf numFmtId="0" fontId="61" fillId="26" borderId="0" xfId="0" applyFont="1" applyFill="1" applyAlignment="1">
      <alignment horizontal="left" vertical="center"/>
    </xf>
    <xf numFmtId="164" fontId="62" fillId="28" borderId="25" xfId="0" applyNumberFormat="1" applyFont="1" applyFill="1" applyBorder="1" applyAlignment="1">
      <alignment vertical="center"/>
    </xf>
    <xf numFmtId="0" fontId="56" fillId="26" borderId="0" xfId="0" applyFont="1" applyFill="1" applyAlignment="1">
      <alignment horizontal="center" vertical="center"/>
    </xf>
    <xf numFmtId="0" fontId="56" fillId="26" borderId="0" xfId="0" applyFont="1" applyFill="1" applyAlignment="1">
      <alignment vertical="center"/>
    </xf>
    <xf numFmtId="164" fontId="56" fillId="26" borderId="0" xfId="0" applyNumberFormat="1" applyFont="1" applyFill="1" applyAlignment="1">
      <alignment vertical="center"/>
    </xf>
    <xf numFmtId="0" fontId="63" fillId="26" borderId="0" xfId="0" applyFont="1" applyFill="1" applyAlignment="1">
      <alignment vertical="center"/>
    </xf>
    <xf numFmtId="0" fontId="60" fillId="26" borderId="0" xfId="0" applyFont="1" applyFill="1" applyAlignment="1">
      <alignment vertical="center"/>
    </xf>
    <xf numFmtId="0" fontId="60" fillId="26" borderId="0" xfId="0" applyFont="1" applyFill="1" applyAlignment="1">
      <alignment horizontal="left" vertical="center"/>
    </xf>
    <xf numFmtId="14" fontId="56" fillId="24" borderId="0" xfId="0" applyNumberFormat="1" applyFont="1" applyFill="1" applyAlignment="1">
      <alignment horizontal="left" vertical="center" wrapText="1"/>
    </xf>
    <xf numFmtId="14" fontId="56" fillId="24" borderId="0" xfId="0" applyNumberFormat="1" applyFont="1" applyFill="1" applyAlignment="1">
      <alignment horizontal="left" vertical="top" wrapText="1"/>
    </xf>
    <xf numFmtId="0" fontId="59" fillId="24" borderId="0" xfId="0" applyFont="1" applyFill="1"/>
    <xf numFmtId="0" fontId="56" fillId="24" borderId="11" xfId="0" applyFont="1" applyFill="1" applyBorder="1" applyAlignment="1">
      <alignment horizontal="center"/>
    </xf>
    <xf numFmtId="0" fontId="58" fillId="27" borderId="15" xfId="0" applyFont="1" applyFill="1" applyBorder="1" applyAlignment="1" applyProtection="1">
      <alignment horizontal="center" vertical="center" wrapText="1"/>
      <protection locked="0"/>
    </xf>
    <xf numFmtId="14" fontId="58" fillId="27" borderId="15" xfId="0" applyNumberFormat="1" applyFont="1" applyFill="1" applyBorder="1" applyAlignment="1" applyProtection="1">
      <alignment horizontal="center" vertical="center" wrapText="1"/>
      <protection locked="0"/>
    </xf>
    <xf numFmtId="0" fontId="58" fillId="24" borderId="0" xfId="0" applyFont="1" applyFill="1"/>
    <xf numFmtId="0" fontId="65" fillId="26" borderId="22" xfId="0" applyFont="1" applyFill="1" applyBorder="1" applyAlignment="1">
      <alignment horizontal="right" vertical="center"/>
    </xf>
    <xf numFmtId="0" fontId="0" fillId="33" borderId="0" xfId="0" applyFill="1"/>
    <xf numFmtId="0" fontId="43" fillId="0" borderId="0" xfId="0" applyFont="1" applyAlignment="1">
      <alignment vertical="center"/>
    </xf>
    <xf numFmtId="0" fontId="4" fillId="0" borderId="0" xfId="0" applyFont="1" applyAlignment="1">
      <alignment vertical="center"/>
    </xf>
    <xf numFmtId="14" fontId="65" fillId="26" borderId="22" xfId="0" applyNumberFormat="1" applyFont="1" applyFill="1" applyBorder="1" applyAlignment="1">
      <alignment horizontal="right" vertical="center"/>
    </xf>
    <xf numFmtId="0" fontId="66" fillId="26" borderId="0" xfId="0" applyFont="1" applyFill="1" applyAlignment="1">
      <alignment vertical="center"/>
    </xf>
    <xf numFmtId="0" fontId="68" fillId="26" borderId="0" xfId="0" applyFont="1" applyFill="1" applyAlignment="1">
      <alignment horizontal="center" vertical="center" wrapText="1"/>
    </xf>
    <xf numFmtId="0" fontId="68" fillId="26" borderId="0" xfId="0" applyFont="1" applyFill="1" applyAlignment="1">
      <alignment horizontal="left" vertical="center" wrapText="1"/>
    </xf>
    <xf numFmtId="0" fontId="68" fillId="26" borderId="0" xfId="0" applyFont="1" applyFill="1" applyAlignment="1">
      <alignment vertical="center"/>
    </xf>
    <xf numFmtId="0" fontId="69" fillId="26" borderId="22" xfId="0" applyFont="1" applyFill="1" applyBorder="1" applyAlignment="1">
      <alignment horizontal="right" vertical="center"/>
    </xf>
    <xf numFmtId="0" fontId="67" fillId="26" borderId="0" xfId="0" applyFont="1" applyFill="1" applyAlignment="1">
      <alignment vertical="center" wrapText="1"/>
    </xf>
    <xf numFmtId="0" fontId="67" fillId="26" borderId="0" xfId="0" applyFont="1" applyFill="1" applyAlignment="1">
      <alignment horizontal="left" vertical="center" wrapText="1"/>
    </xf>
    <xf numFmtId="0" fontId="67" fillId="26" borderId="0" xfId="0" applyFont="1" applyFill="1" applyAlignment="1">
      <alignment vertical="center"/>
    </xf>
    <xf numFmtId="0" fontId="70" fillId="26" borderId="0" xfId="0" applyFont="1" applyFill="1" applyAlignment="1">
      <alignment horizontal="center" vertical="center" wrapText="1"/>
    </xf>
    <xf numFmtId="0" fontId="70" fillId="26" borderId="0" xfId="0" applyFont="1" applyFill="1" applyAlignment="1">
      <alignment horizontal="left" vertical="center" wrapText="1"/>
    </xf>
    <xf numFmtId="0" fontId="71" fillId="26" borderId="0" xfId="0" applyFont="1" applyFill="1" applyAlignment="1">
      <alignment vertical="center"/>
    </xf>
    <xf numFmtId="0" fontId="66" fillId="26" borderId="22" xfId="0" applyFont="1" applyFill="1" applyBorder="1" applyAlignment="1">
      <alignment vertical="center"/>
    </xf>
    <xf numFmtId="0" fontId="36" fillId="30" borderId="0" xfId="0" applyFont="1" applyFill="1" applyAlignment="1">
      <alignment horizontal="left" vertical="top" wrapText="1"/>
    </xf>
    <xf numFmtId="0" fontId="1" fillId="30" borderId="0" xfId="0" applyFont="1" applyFill="1" applyAlignment="1">
      <alignment horizontal="left"/>
    </xf>
    <xf numFmtId="0" fontId="1" fillId="30" borderId="0" xfId="0" applyFont="1" applyFill="1" applyAlignment="1">
      <alignment horizontal="center" vertical="top"/>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lignment vertical="center"/>
    </xf>
    <xf numFmtId="0" fontId="66" fillId="0" borderId="0" xfId="0" applyFont="1" applyAlignment="1">
      <alignment vertical="center"/>
    </xf>
    <xf numFmtId="49" fontId="51" fillId="27" borderId="15" xfId="0" applyNumberFormat="1" applyFont="1" applyFill="1" applyBorder="1" applyAlignment="1" applyProtection="1">
      <alignment vertical="center" wrapText="1"/>
      <protection locked="0"/>
    </xf>
    <xf numFmtId="0" fontId="62" fillId="26" borderId="20" xfId="0" applyFont="1" applyFill="1" applyBorder="1" applyAlignment="1">
      <alignment horizontal="center" vertical="center"/>
    </xf>
    <xf numFmtId="0" fontId="60" fillId="27" borderId="25" xfId="0" applyFont="1" applyFill="1" applyBorder="1" applyAlignment="1" applyProtection="1">
      <alignment horizontal="center" vertical="center" wrapText="1"/>
      <protection locked="0"/>
    </xf>
    <xf numFmtId="0" fontId="60" fillId="27" borderId="10" xfId="0" applyFont="1" applyFill="1" applyBorder="1" applyAlignment="1" applyProtection="1">
      <alignment horizontal="center" vertical="center" wrapText="1"/>
      <protection locked="0"/>
    </xf>
    <xf numFmtId="0" fontId="60" fillId="27" borderId="18" xfId="0" applyFont="1" applyFill="1" applyBorder="1" applyAlignment="1" applyProtection="1">
      <alignment horizontal="center" vertical="center" wrapText="1"/>
      <protection locked="0"/>
    </xf>
    <xf numFmtId="0" fontId="12" fillId="26" borderId="0" xfId="0" applyFont="1" applyFill="1" applyAlignment="1">
      <alignment horizontal="center" vertical="center" wrapText="1"/>
    </xf>
    <xf numFmtId="0" fontId="59" fillId="26" borderId="0" xfId="0" applyFont="1" applyFill="1" applyAlignment="1">
      <alignment horizontal="right" vertical="center" wrapText="1"/>
    </xf>
    <xf numFmtId="0" fontId="45" fillId="27" borderId="25" xfId="0" applyFont="1" applyFill="1" applyBorder="1" applyAlignment="1" applyProtection="1">
      <alignment horizontal="center" vertical="center"/>
      <protection locked="0"/>
    </xf>
    <xf numFmtId="0" fontId="45" fillId="27" borderId="10" xfId="0" applyFont="1" applyFill="1" applyBorder="1" applyAlignment="1" applyProtection="1">
      <alignment horizontal="center" vertical="center"/>
      <protection locked="0"/>
    </xf>
    <xf numFmtId="0" fontId="45" fillId="27" borderId="18" xfId="0" applyFont="1" applyFill="1" applyBorder="1" applyAlignment="1" applyProtection="1">
      <alignment horizontal="center" vertical="center"/>
      <protection locked="0"/>
    </xf>
    <xf numFmtId="0" fontId="62" fillId="26" borderId="25" xfId="0" applyFont="1" applyFill="1" applyBorder="1" applyAlignment="1">
      <alignment horizontal="center" vertical="center"/>
    </xf>
    <xf numFmtId="0" fontId="62" fillId="26" borderId="18" xfId="0" applyFont="1" applyFill="1" applyBorder="1" applyAlignment="1">
      <alignment horizontal="center" vertical="center"/>
    </xf>
    <xf numFmtId="0" fontId="49" fillId="27" borderId="15" xfId="0" applyFont="1" applyFill="1" applyBorder="1" applyAlignment="1" applyProtection="1">
      <alignment horizontal="center" vertical="center"/>
      <protection locked="0"/>
    </xf>
    <xf numFmtId="0" fontId="46" fillId="26" borderId="15" xfId="0" applyFont="1" applyFill="1" applyBorder="1" applyAlignment="1">
      <alignment horizontal="center" vertical="center"/>
    </xf>
    <xf numFmtId="0" fontId="6" fillId="26" borderId="10" xfId="0" applyFont="1" applyFill="1" applyBorder="1" applyAlignment="1">
      <alignment horizontal="center" vertical="center"/>
    </xf>
    <xf numFmtId="0" fontId="1" fillId="30" borderId="0" xfId="0" applyFont="1" applyFill="1" applyAlignment="1">
      <alignment horizontal="left" vertical="top" wrapText="1"/>
    </xf>
    <xf numFmtId="0" fontId="43" fillId="0" borderId="0" xfId="0" applyFont="1" applyAlignment="1">
      <alignment horizontal="left" vertical="top"/>
    </xf>
    <xf numFmtId="0" fontId="43" fillId="0" borderId="0" xfId="0" applyFont="1" applyAlignment="1">
      <alignment horizontal="left" vertical="top" wrapText="1"/>
    </xf>
    <xf numFmtId="0" fontId="36" fillId="30" borderId="0" xfId="0" applyFont="1" applyFill="1" applyAlignment="1">
      <alignment horizontal="left" vertical="center" wrapText="1"/>
    </xf>
    <xf numFmtId="0" fontId="36" fillId="30" borderId="0" xfId="0" applyFont="1" applyFill="1" applyAlignment="1">
      <alignment horizontal="left" vertical="top" wrapText="1"/>
    </xf>
    <xf numFmtId="0" fontId="1" fillId="30" borderId="0" xfId="0" applyFont="1" applyFill="1" applyAlignment="1">
      <alignment horizontal="left" wrapText="1"/>
    </xf>
    <xf numFmtId="0" fontId="36" fillId="30" borderId="0" xfId="0" applyFont="1" applyFill="1" applyAlignment="1">
      <alignment horizontal="left" wrapText="1"/>
    </xf>
    <xf numFmtId="0" fontId="37" fillId="30" borderId="0" xfId="0" applyFont="1" applyFill="1" applyAlignment="1">
      <alignment horizontal="center"/>
    </xf>
    <xf numFmtId="0" fontId="1" fillId="0" borderId="0" xfId="0" applyFont="1" applyAlignment="1">
      <alignment horizontal="left" vertical="top" wrapText="1"/>
    </xf>
    <xf numFmtId="0" fontId="36" fillId="0" borderId="0" xfId="0" applyFont="1" applyAlignment="1">
      <alignment horizontal="left" vertical="top" wrapText="1"/>
    </xf>
    <xf numFmtId="0" fontId="10" fillId="24" borderId="0" xfId="0" applyFont="1" applyFill="1" applyAlignment="1">
      <alignment horizontal="right" vertical="top" wrapText="1"/>
    </xf>
    <xf numFmtId="0" fontId="15" fillId="24" borderId="20" xfId="0" applyFont="1" applyFill="1" applyBorder="1" applyAlignment="1">
      <alignment horizontal="center" vertical="top" wrapText="1"/>
    </xf>
    <xf numFmtId="0" fontId="46" fillId="24" borderId="20" xfId="0" applyFont="1" applyFill="1" applyBorder="1" applyAlignment="1">
      <alignment horizontal="center" vertical="top" wrapText="1"/>
    </xf>
    <xf numFmtId="0" fontId="44" fillId="24" borderId="27" xfId="0" applyFont="1" applyFill="1" applyBorder="1" applyAlignment="1">
      <alignment horizontal="center" vertical="top" wrapText="1"/>
    </xf>
    <xf numFmtId="0" fontId="10" fillId="24" borderId="0" xfId="0" applyFont="1" applyFill="1" applyAlignment="1">
      <alignment horizontal="center" vertical="top" wrapText="1"/>
    </xf>
    <xf numFmtId="0" fontId="44" fillId="24" borderId="25" xfId="0" applyFont="1" applyFill="1" applyBorder="1" applyAlignment="1">
      <alignment horizontal="center" vertical="top" wrapText="1"/>
    </xf>
    <xf numFmtId="0" fontId="44" fillId="24" borderId="10" xfId="0" applyFont="1" applyFill="1" applyBorder="1" applyAlignment="1">
      <alignment horizontal="center" vertical="top" wrapText="1"/>
    </xf>
    <xf numFmtId="0" fontId="44" fillId="24" borderId="18" xfId="0" applyFont="1" applyFill="1" applyBorder="1" applyAlignment="1">
      <alignment horizontal="center" vertical="top" wrapText="1"/>
    </xf>
    <xf numFmtId="0" fontId="44" fillId="24" borderId="0" xfId="0" applyFont="1" applyFill="1" applyAlignment="1">
      <alignment horizontal="center" vertical="top" wrapText="1"/>
    </xf>
    <xf numFmtId="0" fontId="49" fillId="24" borderId="25" xfId="0" applyFont="1" applyFill="1" applyBorder="1" applyAlignment="1">
      <alignment horizontal="center" vertical="top" wrapText="1"/>
    </xf>
    <xf numFmtId="0" fontId="49" fillId="24" borderId="10" xfId="0" applyFont="1" applyFill="1" applyBorder="1" applyAlignment="1">
      <alignment horizontal="center" vertical="top" wrapText="1"/>
    </xf>
    <xf numFmtId="0" fontId="49" fillId="24" borderId="18" xfId="0" applyFont="1" applyFill="1" applyBorder="1" applyAlignment="1">
      <alignment horizontal="center" vertical="top" wrapText="1"/>
    </xf>
    <xf numFmtId="0" fontId="10" fillId="24" borderId="0" xfId="0" applyFont="1" applyFill="1" applyAlignment="1">
      <alignment horizontal="right" vertical="center" wrapText="1"/>
    </xf>
    <xf numFmtId="0" fontId="64" fillId="24" borderId="25" xfId="0" applyFont="1" applyFill="1" applyBorder="1" applyAlignment="1">
      <alignment horizontal="center" vertical="center" wrapText="1"/>
    </xf>
    <xf numFmtId="0" fontId="64" fillId="24" borderId="10" xfId="0" applyFont="1" applyFill="1" applyBorder="1" applyAlignment="1">
      <alignment horizontal="center" vertical="center" wrapText="1"/>
    </xf>
    <xf numFmtId="0" fontId="64" fillId="24" borderId="18" xfId="0" applyFont="1" applyFill="1" applyBorder="1" applyAlignment="1">
      <alignment horizontal="center" vertical="center" wrapText="1"/>
    </xf>
    <xf numFmtId="0" fontId="45" fillId="24" borderId="0" xfId="0" applyFont="1" applyFill="1" applyAlignment="1">
      <alignment horizontal="center" vertical="center" wrapText="1"/>
    </xf>
    <xf numFmtId="0" fontId="12" fillId="24" borderId="0" xfId="0" applyFont="1" applyFill="1" applyAlignment="1">
      <alignment horizontal="center" vertical="center" wrapText="1"/>
    </xf>
    <xf numFmtId="49" fontId="45" fillId="24" borderId="0" xfId="0" applyNumberFormat="1" applyFont="1" applyFill="1" applyAlignment="1">
      <alignment horizontal="center" vertical="center"/>
    </xf>
    <xf numFmtId="164" fontId="45" fillId="24" borderId="28" xfId="0" applyNumberFormat="1" applyFont="1" applyFill="1" applyBorder="1" applyAlignment="1">
      <alignment horizontal="center" vertical="center"/>
    </xf>
    <xf numFmtId="164" fontId="45" fillId="24" borderId="11" xfId="0" applyNumberFormat="1" applyFont="1" applyFill="1" applyBorder="1" applyAlignment="1">
      <alignment horizontal="center" vertical="center"/>
    </xf>
    <xf numFmtId="0" fontId="10" fillId="24" borderId="0" xfId="0" applyFont="1" applyFill="1" applyAlignment="1">
      <alignment horizontal="left" vertical="center" wrapText="1"/>
    </xf>
    <xf numFmtId="0" fontId="52" fillId="24" borderId="29" xfId="0" applyFont="1" applyFill="1" applyBorder="1" applyAlignment="1">
      <alignment horizontal="center" vertical="center"/>
    </xf>
    <xf numFmtId="0" fontId="52" fillId="24" borderId="23" xfId="0" applyFont="1" applyFill="1" applyBorder="1" applyAlignment="1">
      <alignment horizontal="center" vertical="center"/>
    </xf>
    <xf numFmtId="0" fontId="52" fillId="24" borderId="33" xfId="0" applyFont="1" applyFill="1" applyBorder="1" applyAlignment="1">
      <alignment horizontal="center" vertical="center"/>
    </xf>
    <xf numFmtId="0" fontId="11" fillId="24" borderId="20" xfId="0" applyFont="1" applyFill="1" applyBorder="1" applyAlignment="1">
      <alignment horizontal="center" vertical="center" wrapText="1"/>
    </xf>
    <xf numFmtId="49" fontId="11" fillId="24" borderId="27" xfId="0" applyNumberFormat="1" applyFont="1" applyFill="1" applyBorder="1" applyAlignment="1">
      <alignment horizontal="center" vertical="center" wrapText="1"/>
    </xf>
    <xf numFmtId="166" fontId="45" fillId="24" borderId="28" xfId="0" applyNumberFormat="1" applyFont="1" applyFill="1" applyBorder="1" applyAlignment="1">
      <alignment horizontal="center" vertical="center"/>
    </xf>
    <xf numFmtId="166" fontId="45" fillId="24" borderId="11" xfId="0" applyNumberFormat="1" applyFont="1" applyFill="1" applyBorder="1" applyAlignment="1">
      <alignment horizontal="center" vertical="center"/>
    </xf>
    <xf numFmtId="0" fontId="45" fillId="24" borderId="0" xfId="0" applyFont="1" applyFill="1" applyAlignment="1">
      <alignment horizontal="center" vertical="center"/>
    </xf>
    <xf numFmtId="0" fontId="52" fillId="24" borderId="18" xfId="0" applyFont="1" applyFill="1" applyBorder="1" applyAlignment="1">
      <alignment horizontal="center" vertical="center"/>
    </xf>
    <xf numFmtId="0" fontId="52" fillId="24" borderId="15" xfId="0" applyFont="1" applyFill="1" applyBorder="1" applyAlignment="1">
      <alignment horizontal="center" vertical="center"/>
    </xf>
    <xf numFmtId="0" fontId="52" fillId="24" borderId="30" xfId="0" applyFont="1" applyFill="1" applyBorder="1" applyAlignment="1">
      <alignment horizontal="center" vertical="center"/>
    </xf>
    <xf numFmtId="0" fontId="52" fillId="24" borderId="31" xfId="0" applyFont="1" applyFill="1" applyBorder="1" applyAlignment="1">
      <alignment horizontal="center" vertical="center"/>
    </xf>
    <xf numFmtId="164" fontId="45" fillId="24" borderId="29" xfId="0" applyNumberFormat="1" applyFont="1" applyFill="1" applyBorder="1" applyAlignment="1">
      <alignment horizontal="center" vertical="center"/>
    </xf>
    <xf numFmtId="164" fontId="45" fillId="24" borderId="32" xfId="0" applyNumberFormat="1" applyFont="1" applyFill="1" applyBorder="1" applyAlignment="1">
      <alignment horizontal="center" vertical="center"/>
    </xf>
    <xf numFmtId="0" fontId="52" fillId="24" borderId="33" xfId="0" applyFont="1" applyFill="1" applyBorder="1" applyAlignment="1">
      <alignment horizontal="center"/>
    </xf>
    <xf numFmtId="0" fontId="11" fillId="24" borderId="20" xfId="0" applyFont="1" applyFill="1" applyBorder="1" applyAlignment="1">
      <alignment horizontal="center" vertical="top" wrapText="1"/>
    </xf>
    <xf numFmtId="49" fontId="11" fillId="24" borderId="27" xfId="0" applyNumberFormat="1" applyFont="1" applyFill="1" applyBorder="1" applyAlignment="1">
      <alignment horizontal="center" vertical="top" wrapText="1"/>
    </xf>
    <xf numFmtId="166" fontId="45" fillId="24" borderId="28" xfId="0" applyNumberFormat="1" applyFont="1" applyFill="1" applyBorder="1" applyAlignment="1">
      <alignment horizontal="center"/>
    </xf>
    <xf numFmtId="166" fontId="45" fillId="24" borderId="11" xfId="0" applyNumberFormat="1" applyFont="1" applyFill="1" applyBorder="1" applyAlignment="1">
      <alignment horizontal="center"/>
    </xf>
    <xf numFmtId="0" fontId="45" fillId="24" borderId="0" xfId="0" applyFont="1" applyFill="1" applyAlignment="1">
      <alignment horizontal="center"/>
    </xf>
    <xf numFmtId="0" fontId="52" fillId="24" borderId="18" xfId="0" applyFont="1" applyFill="1" applyBorder="1" applyAlignment="1">
      <alignment horizontal="center"/>
    </xf>
    <xf numFmtId="0" fontId="52" fillId="24" borderId="15" xfId="0" applyFont="1" applyFill="1" applyBorder="1" applyAlignment="1">
      <alignment horizontal="center"/>
    </xf>
    <xf numFmtId="0" fontId="52" fillId="24" borderId="29" xfId="0" applyFont="1" applyFill="1" applyBorder="1" applyAlignment="1">
      <alignment horizontal="center"/>
    </xf>
    <xf numFmtId="0" fontId="52" fillId="24" borderId="23" xfId="0" applyFont="1" applyFill="1" applyBorder="1" applyAlignment="1">
      <alignment horizontal="center"/>
    </xf>
    <xf numFmtId="49" fontId="45" fillId="24" borderId="0" xfId="0" applyNumberFormat="1" applyFont="1" applyFill="1" applyAlignment="1">
      <alignment horizontal="center"/>
    </xf>
    <xf numFmtId="164" fontId="45" fillId="24" borderId="28" xfId="0" applyNumberFormat="1" applyFont="1" applyFill="1" applyBorder="1" applyAlignment="1">
      <alignment horizontal="center"/>
    </xf>
    <xf numFmtId="164" fontId="45" fillId="24" borderId="11" xfId="0" applyNumberFormat="1" applyFont="1" applyFill="1" applyBorder="1" applyAlignment="1">
      <alignment horizontal="center"/>
    </xf>
    <xf numFmtId="0" fontId="52" fillId="24" borderId="30" xfId="0" applyFont="1" applyFill="1" applyBorder="1" applyAlignment="1">
      <alignment horizontal="center"/>
    </xf>
    <xf numFmtId="0" fontId="52" fillId="24" borderId="31" xfId="0" applyFont="1" applyFill="1" applyBorder="1" applyAlignment="1">
      <alignment horizontal="center"/>
    </xf>
    <xf numFmtId="164" fontId="45" fillId="24" borderId="29" xfId="0" applyNumberFormat="1" applyFont="1" applyFill="1" applyBorder="1" applyAlignment="1">
      <alignment horizontal="center"/>
    </xf>
    <xf numFmtId="164" fontId="45" fillId="24" borderId="32" xfId="0" applyNumberFormat="1" applyFont="1" applyFill="1" applyBorder="1" applyAlignment="1">
      <alignment horizontal="center"/>
    </xf>
    <xf numFmtId="0" fontId="10" fillId="24" borderId="0" xfId="0" applyFont="1" applyFill="1" applyAlignment="1">
      <alignment horizontal="left" vertical="top" wrapText="1"/>
    </xf>
    <xf numFmtId="0" fontId="64" fillId="24" borderId="25" xfId="0" applyFont="1" applyFill="1" applyBorder="1" applyAlignment="1">
      <alignment horizontal="center" vertical="top" wrapText="1"/>
    </xf>
    <xf numFmtId="0" fontId="64" fillId="24" borderId="10" xfId="0" applyFont="1" applyFill="1" applyBorder="1" applyAlignment="1">
      <alignment horizontal="center" vertical="top" wrapText="1"/>
    </xf>
    <xf numFmtId="0" fontId="64" fillId="24" borderId="18" xfId="0" applyFont="1" applyFill="1" applyBorder="1" applyAlignment="1">
      <alignment horizontal="center" vertical="top" wrapText="1"/>
    </xf>
    <xf numFmtId="0" fontId="45" fillId="24" borderId="0" xfId="0" applyFont="1" applyFill="1" applyAlignment="1">
      <alignment horizontal="center" vertical="top" wrapText="1"/>
    </xf>
    <xf numFmtId="0" fontId="12" fillId="24" borderId="0" xfId="0" applyFont="1" applyFill="1" applyAlignment="1">
      <alignment horizontal="center" vertical="top" wrapText="1"/>
    </xf>
    <xf numFmtId="166" fontId="45" fillId="24" borderId="34" xfId="0" applyNumberFormat="1" applyFont="1" applyFill="1" applyBorder="1" applyAlignment="1">
      <alignment horizontal="center"/>
    </xf>
    <xf numFmtId="166" fontId="45" fillId="24" borderId="12" xfId="0" applyNumberFormat="1" applyFont="1" applyFill="1" applyBorder="1" applyAlignment="1">
      <alignment horizontal="center"/>
    </xf>
    <xf numFmtId="0" fontId="17" fillId="0" borderId="0" xfId="0" applyFont="1" applyAlignment="1">
      <alignment horizontal="center"/>
    </xf>
    <xf numFmtId="0" fontId="36" fillId="0" borderId="0" xfId="0" applyFont="1" applyFill="1" applyAlignment="1">
      <alignment horizontal="center" vertical="top"/>
    </xf>
    <xf numFmtId="0" fontId="36" fillId="0" borderId="0" xfId="0" applyFont="1" applyFill="1" applyAlignment="1">
      <alignment vertical="top"/>
    </xf>
    <xf numFmtId="0" fontId="43" fillId="0" borderId="0" xfId="0" applyFont="1" applyFill="1" applyAlignment="1">
      <alignment horizontal="left" vertical="top"/>
    </xf>
    <xf numFmtId="0" fontId="0" fillId="0" borderId="0" xfId="0" applyFill="1"/>
    <xf numFmtId="0" fontId="43" fillId="0" borderId="0" xfId="0" applyFont="1" applyAlignment="1">
      <alignment vertical="top"/>
    </xf>
    <xf numFmtId="0" fontId="1" fillId="0" borderId="0" xfId="0" applyFont="1" applyFill="1" applyAlignment="1">
      <alignment vertical="top" wrapText="1"/>
    </xf>
    <xf numFmtId="0" fontId="36" fillId="0" borderId="0" xfId="0" applyFont="1" applyFill="1" applyAlignment="1">
      <alignment vertical="top" wrapText="1"/>
    </xf>
    <xf numFmtId="0" fontId="43" fillId="33" borderId="0" xfId="0" applyFont="1" applyFill="1" applyAlignment="1"/>
    <xf numFmtId="0" fontId="36" fillId="33" borderId="0" xfId="0" applyFont="1" applyFill="1" applyAlignment="1">
      <alignment vertical="top" wrapText="1"/>
    </xf>
    <xf numFmtId="0" fontId="0" fillId="30" borderId="0" xfId="0" applyFill="1" applyAlignment="1">
      <alignment horizontal="center" wrapText="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xr:uid="{00000000-0005-0000-0000-000022000000}"/>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0"/>
  <tableStyles count="0" defaultTableStyle="TableStyleMedium2" defaultPivotStyle="PivotStyleLight16"/>
  <colors>
    <mruColors>
      <color rgb="FFCCFDCC"/>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139700</xdr:colOff>
      <xdr:row>0</xdr:row>
      <xdr:rowOff>12695</xdr:rowOff>
    </xdr:from>
    <xdr:to>
      <xdr:col>10</xdr:col>
      <xdr:colOff>20320</xdr:colOff>
      <xdr:row>2</xdr:row>
      <xdr:rowOff>15405</xdr:rowOff>
    </xdr:to>
    <xdr:pic>
      <xdr:nvPicPr>
        <xdr:cNvPr id="2" name="Bild 1" descr="DHB_Hockey_Jugend_Online_160px.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6200" y="12695"/>
          <a:ext cx="1574800" cy="1012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406400</xdr:colOff>
      <xdr:row>0</xdr:row>
      <xdr:rowOff>88900</xdr:rowOff>
    </xdr:from>
    <xdr:to>
      <xdr:col>10</xdr:col>
      <xdr:colOff>0</xdr:colOff>
      <xdr:row>4</xdr:row>
      <xdr:rowOff>25400</xdr:rowOff>
    </xdr:to>
    <xdr:pic>
      <xdr:nvPicPr>
        <xdr:cNvPr id="2" name="Bild 1" descr="DHB_Hockey_Jugend_Online_160px.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54600" y="88900"/>
          <a:ext cx="2032000" cy="107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359334</xdr:colOff>
      <xdr:row>0</xdr:row>
      <xdr:rowOff>63500</xdr:rowOff>
    </xdr:from>
    <xdr:to>
      <xdr:col>8</xdr:col>
      <xdr:colOff>981074</xdr:colOff>
      <xdr:row>2</xdr:row>
      <xdr:rowOff>292100</xdr:rowOff>
    </xdr:to>
    <xdr:pic>
      <xdr:nvPicPr>
        <xdr:cNvPr id="2" name="Bild 1" descr="DHB_Hockey_Jugend_Online_160px.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5534" y="63500"/>
          <a:ext cx="1482165" cy="787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345140</xdr:colOff>
      <xdr:row>0</xdr:row>
      <xdr:rowOff>50800</xdr:rowOff>
    </xdr:from>
    <xdr:to>
      <xdr:col>8</xdr:col>
      <xdr:colOff>962024</xdr:colOff>
      <xdr:row>2</xdr:row>
      <xdr:rowOff>266700</xdr:rowOff>
    </xdr:to>
    <xdr:pic>
      <xdr:nvPicPr>
        <xdr:cNvPr id="2" name="Bild 1" descr="DHB_Hockey_Jugend_Online_160px.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01340" y="50800"/>
          <a:ext cx="1458259" cy="774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323732</xdr:colOff>
      <xdr:row>0</xdr:row>
      <xdr:rowOff>38100</xdr:rowOff>
    </xdr:from>
    <xdr:to>
      <xdr:col>9</xdr:col>
      <xdr:colOff>3175</xdr:colOff>
      <xdr:row>2</xdr:row>
      <xdr:rowOff>261040</xdr:rowOff>
    </xdr:to>
    <xdr:pic>
      <xdr:nvPicPr>
        <xdr:cNvPr id="2" name="Bild 1" descr="DHB_Hockey_Jugend_Online_160px.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2668" y="38100"/>
          <a:ext cx="1406013" cy="779531"/>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13"/>
  </sheetPr>
  <dimension ref="A1:T62"/>
  <sheetViews>
    <sheetView showZeros="0" zoomScale="120" zoomScaleNormal="120" zoomScalePageLayoutView="150" workbookViewId="0">
      <selection activeCell="A5" sqref="A5:I5"/>
    </sheetView>
  </sheetViews>
  <sheetFormatPr baseColWidth="10" defaultColWidth="10.7109375" defaultRowHeight="12.75"/>
  <cols>
    <col min="1" max="1" width="4.28515625" style="31" customWidth="1"/>
    <col min="2" max="2" width="3.140625" style="31" customWidth="1"/>
    <col min="3" max="3" width="21.42578125" style="31" customWidth="1"/>
    <col min="4" max="4" width="19.140625" style="31" customWidth="1"/>
    <col min="5" max="8" width="9.7109375" style="31" customWidth="1"/>
    <col min="9" max="9" width="12.42578125" style="31" customWidth="1"/>
    <col min="10" max="11" width="10.7109375" style="31"/>
    <col min="12" max="12" width="12.7109375" style="31" customWidth="1"/>
    <col min="13" max="13" width="11.5703125" style="31" customWidth="1"/>
    <col min="14" max="14" width="27.7109375" style="31" customWidth="1"/>
    <col min="15" max="15" width="14.28515625" style="31" customWidth="1"/>
    <col min="16" max="16" width="16.28515625" style="31" customWidth="1"/>
    <col min="17" max="17" width="12.7109375" style="31" customWidth="1"/>
    <col min="18" max="18" width="14" style="31" customWidth="1"/>
    <col min="19" max="19" width="14.28515625" style="31" customWidth="1"/>
    <col min="20" max="20" width="17" style="247" customWidth="1"/>
    <col min="21" max="21" width="13.7109375" style="31" customWidth="1"/>
    <col min="22" max="22" width="9.85546875" style="31" customWidth="1"/>
    <col min="23" max="23" width="5.42578125" style="31" customWidth="1"/>
    <col min="24" max="24" width="7" style="31" customWidth="1"/>
    <col min="25" max="25" width="9" style="31" customWidth="1"/>
    <col min="26" max="26" width="5.42578125" style="31" customWidth="1"/>
    <col min="27" max="27" width="3.42578125" style="31" customWidth="1"/>
    <col min="28" max="28" width="6.7109375" style="31" customWidth="1"/>
    <col min="29" max="16384" width="10.7109375" style="31"/>
  </cols>
  <sheetData>
    <row r="1" spans="1:20" ht="22.5">
      <c r="A1" s="27"/>
      <c r="B1" s="217" t="s">
        <v>46</v>
      </c>
      <c r="C1" s="27"/>
      <c r="D1" s="27"/>
      <c r="E1" s="28"/>
      <c r="F1" s="29"/>
      <c r="G1" s="28"/>
      <c r="H1" s="27"/>
      <c r="I1" s="27"/>
      <c r="J1" s="27"/>
      <c r="K1" s="27"/>
      <c r="L1" s="30"/>
      <c r="N1" s="229" t="s">
        <v>167</v>
      </c>
    </row>
    <row r="2" spans="1:20" ht="23.45" customHeight="1">
      <c r="A2" s="32"/>
      <c r="B2" s="218" t="s">
        <v>45</v>
      </c>
      <c r="C2" s="32"/>
      <c r="D2" s="32"/>
      <c r="E2" s="32"/>
      <c r="F2" s="32"/>
      <c r="G2" s="32"/>
      <c r="H2" s="32"/>
      <c r="I2" s="32"/>
      <c r="J2" s="27"/>
      <c r="K2" s="27"/>
      <c r="L2" s="30"/>
      <c r="N2" s="229" t="s">
        <v>168</v>
      </c>
    </row>
    <row r="3" spans="1:20" ht="23.25">
      <c r="A3" s="33"/>
      <c r="B3" s="219" t="s">
        <v>43</v>
      </c>
      <c r="C3" s="33"/>
      <c r="D3" s="32"/>
      <c r="E3" s="32"/>
      <c r="F3" s="34"/>
      <c r="G3" s="34"/>
      <c r="H3" s="34"/>
      <c r="I3" s="34"/>
      <c r="J3" s="27"/>
      <c r="K3" s="27"/>
      <c r="L3" s="30"/>
      <c r="N3" s="229"/>
    </row>
    <row r="4" spans="1:20" ht="8.1" customHeight="1">
      <c r="A4" s="33"/>
      <c r="B4" s="33"/>
      <c r="C4" s="33"/>
      <c r="D4" s="32"/>
      <c r="E4" s="32"/>
      <c r="F4" s="34"/>
      <c r="G4" s="34"/>
      <c r="H4" s="34"/>
      <c r="I4" s="34"/>
      <c r="J4" s="27"/>
      <c r="K4" s="27"/>
      <c r="L4" s="30"/>
      <c r="N4" s="229"/>
    </row>
    <row r="5" spans="1:20" s="37" customFormat="1" ht="20.25">
      <c r="A5" s="253" t="s">
        <v>167</v>
      </c>
      <c r="B5" s="254"/>
      <c r="C5" s="254"/>
      <c r="D5" s="254"/>
      <c r="E5" s="254"/>
      <c r="F5" s="254"/>
      <c r="G5" s="254"/>
      <c r="H5" s="254"/>
      <c r="I5" s="255"/>
      <c r="J5" s="35"/>
      <c r="K5" s="215" t="s">
        <v>47</v>
      </c>
      <c r="L5" s="36"/>
      <c r="N5" s="229" t="s">
        <v>142</v>
      </c>
      <c r="T5" s="248"/>
    </row>
    <row r="6" spans="1:20" s="39" customFormat="1" ht="9.1999999999999993" customHeight="1">
      <c r="A6" s="256"/>
      <c r="B6" s="256"/>
      <c r="C6" s="256"/>
      <c r="D6" s="256"/>
      <c r="E6" s="256"/>
      <c r="F6" s="256"/>
      <c r="G6" s="256"/>
      <c r="H6" s="256"/>
      <c r="I6" s="256"/>
      <c r="J6" s="38"/>
      <c r="K6" s="38"/>
      <c r="L6" s="227" t="s">
        <v>60</v>
      </c>
      <c r="N6" s="229" t="s">
        <v>143</v>
      </c>
      <c r="T6" s="249"/>
    </row>
    <row r="7" spans="1:20" s="42" customFormat="1" ht="15.95" customHeight="1">
      <c r="A7" s="257" t="s">
        <v>34</v>
      </c>
      <c r="B7" s="257"/>
      <c r="C7" s="257"/>
      <c r="D7" s="251"/>
      <c r="E7" s="40"/>
      <c r="F7" s="114"/>
      <c r="G7" s="114"/>
      <c r="H7" s="115" t="s">
        <v>62</v>
      </c>
      <c r="I7" s="212" t="s">
        <v>61</v>
      </c>
      <c r="J7" s="112"/>
      <c r="K7" s="112"/>
      <c r="L7" s="231"/>
      <c r="N7" s="229" t="s">
        <v>144</v>
      </c>
      <c r="T7" s="250"/>
    </row>
    <row r="8" spans="1:20" s="42" customFormat="1" ht="8.1" customHeight="1">
      <c r="A8" s="43"/>
      <c r="B8" s="43"/>
      <c r="C8" s="43"/>
      <c r="D8" s="43"/>
      <c r="E8" s="43"/>
      <c r="F8" s="116"/>
      <c r="G8" s="233"/>
      <c r="H8" s="234"/>
      <c r="I8" s="234"/>
      <c r="J8" s="235"/>
      <c r="K8" s="235"/>
      <c r="L8" s="227" t="s">
        <v>169</v>
      </c>
      <c r="N8" s="229" t="s">
        <v>145</v>
      </c>
      <c r="T8" s="250"/>
    </row>
    <row r="9" spans="1:20" s="42" customFormat="1" ht="15.95" customHeight="1">
      <c r="A9" s="257" t="s">
        <v>35</v>
      </c>
      <c r="B9" s="257"/>
      <c r="C9" s="257"/>
      <c r="D9" s="224"/>
      <c r="E9" s="44"/>
      <c r="F9" s="215" t="s">
        <v>148</v>
      </c>
      <c r="G9" s="237"/>
      <c r="H9" s="238"/>
      <c r="I9" s="238"/>
      <c r="J9" s="239"/>
      <c r="K9" s="239"/>
      <c r="L9" s="227"/>
      <c r="N9" s="229" t="s">
        <v>146</v>
      </c>
      <c r="T9" s="250"/>
    </row>
    <row r="10" spans="1:20" s="42" customFormat="1" ht="8.1" customHeight="1">
      <c r="A10" s="257"/>
      <c r="B10" s="257"/>
      <c r="C10" s="257"/>
      <c r="D10" s="43"/>
      <c r="E10" s="43"/>
      <c r="F10" s="43"/>
      <c r="G10" s="240"/>
      <c r="H10" s="241"/>
      <c r="I10" s="241"/>
      <c r="J10" s="232"/>
      <c r="K10" s="232"/>
      <c r="L10" s="236"/>
      <c r="N10" s="229" t="s">
        <v>147</v>
      </c>
      <c r="T10" s="250"/>
    </row>
    <row r="11" spans="1:20" s="42" customFormat="1" ht="15.95" customHeight="1">
      <c r="A11" s="257" t="s">
        <v>36</v>
      </c>
      <c r="B11" s="257"/>
      <c r="C11" s="257"/>
      <c r="D11" s="225" t="s">
        <v>169</v>
      </c>
      <c r="E11" s="117" t="s">
        <v>63</v>
      </c>
      <c r="F11" s="44"/>
      <c r="G11" s="242"/>
      <c r="H11" s="241"/>
      <c r="I11" s="241"/>
      <c r="J11" s="232"/>
      <c r="K11" s="232"/>
      <c r="L11" s="243"/>
      <c r="N11" s="229" t="s">
        <v>60</v>
      </c>
      <c r="T11" s="250"/>
    </row>
    <row r="12" spans="1:20" ht="20.25">
      <c r="A12" s="41"/>
      <c r="B12" s="27"/>
      <c r="C12" s="27"/>
      <c r="D12" s="27"/>
      <c r="E12" s="28"/>
      <c r="F12" s="28"/>
      <c r="G12" s="45"/>
      <c r="H12" s="215" t="s">
        <v>139</v>
      </c>
      <c r="I12" s="27"/>
      <c r="J12" s="27"/>
      <c r="K12" s="27"/>
      <c r="L12" s="30"/>
      <c r="N12" s="230"/>
    </row>
    <row r="13" spans="1:20">
      <c r="A13" s="27"/>
      <c r="B13" s="113" t="s">
        <v>27</v>
      </c>
      <c r="C13" s="123"/>
      <c r="D13" s="124"/>
      <c r="E13" s="214" t="s">
        <v>6</v>
      </c>
      <c r="F13" s="214" t="s">
        <v>30</v>
      </c>
      <c r="G13" s="46"/>
      <c r="H13" s="215" t="s">
        <v>50</v>
      </c>
      <c r="I13" s="27"/>
      <c r="J13" s="27"/>
      <c r="K13" s="27"/>
      <c r="L13" s="30"/>
    </row>
    <row r="14" spans="1:20">
      <c r="A14" s="27"/>
      <c r="B14" s="123"/>
      <c r="C14" s="123"/>
      <c r="D14" s="124"/>
      <c r="E14" s="214" t="s">
        <v>7</v>
      </c>
      <c r="F14" s="214" t="s">
        <v>42</v>
      </c>
      <c r="G14" s="46"/>
      <c r="H14" s="215" t="s">
        <v>56</v>
      </c>
      <c r="I14" s="27"/>
      <c r="J14" s="27"/>
      <c r="K14" s="27"/>
      <c r="L14" s="30"/>
    </row>
    <row r="15" spans="1:20" ht="24" customHeight="1">
      <c r="A15" s="27"/>
      <c r="B15" s="125" t="s">
        <v>0</v>
      </c>
      <c r="C15" s="263" t="s">
        <v>156</v>
      </c>
      <c r="D15" s="263"/>
      <c r="E15" s="121"/>
      <c r="F15" s="121">
        <v>0</v>
      </c>
      <c r="G15" s="27"/>
      <c r="H15" s="47"/>
      <c r="I15" s="27"/>
      <c r="J15" s="27"/>
      <c r="K15" s="27"/>
      <c r="L15" s="30"/>
    </row>
    <row r="16" spans="1:20" ht="24" customHeight="1">
      <c r="A16" s="27"/>
      <c r="B16" s="125" t="s">
        <v>1</v>
      </c>
      <c r="C16" s="263"/>
      <c r="D16" s="263"/>
      <c r="E16" s="121"/>
      <c r="F16" s="121"/>
      <c r="G16" s="27"/>
      <c r="H16" s="213" t="s">
        <v>44</v>
      </c>
      <c r="I16" s="66"/>
      <c r="J16" s="66"/>
      <c r="K16" s="67"/>
      <c r="L16" s="30"/>
    </row>
    <row r="17" spans="1:20" ht="24" customHeight="1">
      <c r="A17" s="27"/>
      <c r="B17" s="125" t="s">
        <v>2</v>
      </c>
      <c r="C17" s="263"/>
      <c r="D17" s="263"/>
      <c r="E17" s="121"/>
      <c r="F17" s="121"/>
      <c r="G17" s="27"/>
      <c r="H17" s="216" t="s">
        <v>55</v>
      </c>
      <c r="I17" s="27"/>
      <c r="J17" s="27"/>
      <c r="K17" s="27"/>
      <c r="L17" s="30"/>
    </row>
    <row r="18" spans="1:20" ht="24" customHeight="1">
      <c r="A18" s="27"/>
      <c r="B18" s="125" t="s">
        <v>3</v>
      </c>
      <c r="C18" s="263"/>
      <c r="D18" s="263"/>
      <c r="E18" s="122"/>
      <c r="F18" s="122"/>
      <c r="G18" s="27"/>
      <c r="H18" s="216" t="s">
        <v>58</v>
      </c>
      <c r="I18" s="27"/>
      <c r="J18" s="27"/>
      <c r="K18" s="27"/>
      <c r="L18" s="30"/>
    </row>
    <row r="19" spans="1:20" ht="8.1" customHeight="1">
      <c r="A19" s="27"/>
      <c r="B19" s="48"/>
      <c r="C19" s="265"/>
      <c r="D19" s="265"/>
      <c r="E19" s="49"/>
      <c r="F19" s="50"/>
      <c r="G19" s="27"/>
      <c r="H19" s="118"/>
      <c r="I19" s="27"/>
      <c r="J19" s="27"/>
      <c r="K19" s="27"/>
      <c r="L19" s="30"/>
    </row>
    <row r="20" spans="1:20" ht="24" customHeight="1">
      <c r="A20" s="27"/>
      <c r="B20" s="27"/>
      <c r="C20" s="264" t="s">
        <v>29</v>
      </c>
      <c r="D20" s="264"/>
      <c r="E20" s="258"/>
      <c r="F20" s="259"/>
      <c r="G20" s="260"/>
      <c r="H20" s="216" t="s">
        <v>51</v>
      </c>
      <c r="I20" s="27"/>
      <c r="J20" s="27"/>
      <c r="K20" s="27"/>
      <c r="L20" s="30"/>
    </row>
    <row r="21" spans="1:20" ht="8.1" customHeight="1">
      <c r="A21" s="27"/>
      <c r="B21" s="27"/>
      <c r="C21" s="120"/>
      <c r="D21" s="120"/>
      <c r="E21" s="27"/>
      <c r="F21" s="27"/>
      <c r="G21" s="27"/>
      <c r="H21" s="27"/>
      <c r="I21" s="27"/>
      <c r="J21" s="27"/>
      <c r="K21" s="27"/>
      <c r="L21" s="30"/>
    </row>
    <row r="22" spans="1:20" ht="22.15" customHeight="1">
      <c r="A22" s="27"/>
      <c r="B22" s="27"/>
      <c r="C22" s="261"/>
      <c r="D22" s="262"/>
      <c r="E22" s="206"/>
      <c r="F22" s="119" t="s">
        <v>59</v>
      </c>
      <c r="G22" s="27"/>
      <c r="H22" s="27"/>
      <c r="I22" s="27"/>
      <c r="J22" s="27"/>
      <c r="K22" s="27"/>
      <c r="L22" s="69">
        <v>200</v>
      </c>
    </row>
    <row r="23" spans="1:20" ht="20.100000000000001" customHeight="1">
      <c r="A23" s="27"/>
      <c r="B23" s="27"/>
      <c r="C23" s="252"/>
      <c r="D23" s="252"/>
      <c r="E23" s="27"/>
      <c r="F23" s="27"/>
      <c r="G23" s="27"/>
      <c r="H23" s="27"/>
      <c r="I23" s="27"/>
      <c r="J23" s="27"/>
      <c r="K23" s="27"/>
      <c r="L23" s="69">
        <v>100</v>
      </c>
    </row>
    <row r="24" spans="1:20" ht="13.5" thickBot="1">
      <c r="A24" s="51"/>
      <c r="B24" s="51"/>
      <c r="C24" s="51"/>
      <c r="D24" s="51"/>
      <c r="E24" s="51"/>
      <c r="F24" s="51"/>
      <c r="G24" s="51"/>
      <c r="H24" s="51"/>
      <c r="I24" s="51"/>
      <c r="J24" s="51"/>
      <c r="K24" s="51"/>
      <c r="L24" s="68"/>
    </row>
    <row r="25" spans="1:20">
      <c r="T25" s="31"/>
    </row>
    <row r="26" spans="1:20">
      <c r="T26" s="31"/>
    </row>
    <row r="27" spans="1:20">
      <c r="T27" s="31"/>
    </row>
    <row r="28" spans="1:20">
      <c r="T28" s="31"/>
    </row>
    <row r="29" spans="1:20">
      <c r="T29" s="31"/>
    </row>
    <row r="30" spans="1:20">
      <c r="T30" s="31"/>
    </row>
    <row r="31" spans="1:20">
      <c r="T31" s="31"/>
    </row>
    <row r="32" spans="1:20">
      <c r="T32" s="31"/>
    </row>
    <row r="33" spans="20:20">
      <c r="T33" s="31"/>
    </row>
    <row r="34" spans="20:20">
      <c r="T34" s="31"/>
    </row>
    <row r="35" spans="20:20">
      <c r="T35" s="31"/>
    </row>
    <row r="36" spans="20:20">
      <c r="T36" s="31"/>
    </row>
    <row r="37" spans="20:20">
      <c r="T37" s="31"/>
    </row>
    <row r="38" spans="20:20">
      <c r="T38" s="31"/>
    </row>
    <row r="39" spans="20:20">
      <c r="T39" s="31"/>
    </row>
    <row r="40" spans="20:20">
      <c r="T40" s="31"/>
    </row>
    <row r="41" spans="20:20">
      <c r="T41" s="31"/>
    </row>
    <row r="42" spans="20:20">
      <c r="T42" s="31"/>
    </row>
    <row r="43" spans="20:20">
      <c r="T43" s="31"/>
    </row>
    <row r="44" spans="20:20">
      <c r="T44" s="31"/>
    </row>
    <row r="45" spans="20:20">
      <c r="T45" s="31"/>
    </row>
    <row r="46" spans="20:20">
      <c r="T46" s="31"/>
    </row>
    <row r="47" spans="20:20">
      <c r="T47" s="31"/>
    </row>
    <row r="48" spans="20:20">
      <c r="T48" s="31"/>
    </row>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sheetData>
  <sheetProtection algorithmName="SHA-512" hashValue="J5geJIUvH0eHnfEmfRbN4aOHBUn+ogT+ROGDHz5Wh7bsDxJyXnzSjUljMvLwk4vVOJySULOiw8g8ICPz65OkZA==" saltValue="BfTYvAahwVJM0UllKFkLAA==" spinCount="100000" sheet="1" objects="1" scenarios="1"/>
  <mergeCells count="15">
    <mergeCell ref="C23:D23"/>
    <mergeCell ref="A5:I5"/>
    <mergeCell ref="A6:I6"/>
    <mergeCell ref="A7:C7"/>
    <mergeCell ref="A9:C9"/>
    <mergeCell ref="A11:C11"/>
    <mergeCell ref="E20:G20"/>
    <mergeCell ref="C22:D22"/>
    <mergeCell ref="C17:D17"/>
    <mergeCell ref="C18:D18"/>
    <mergeCell ref="C15:D15"/>
    <mergeCell ref="C20:D20"/>
    <mergeCell ref="C19:D19"/>
    <mergeCell ref="C16:D16"/>
    <mergeCell ref="A10:C10"/>
  </mergeCells>
  <phoneticPr fontId="2" type="noConversion"/>
  <dataValidations count="4">
    <dataValidation type="list" allowBlank="1" showInputMessage="1" showErrorMessage="1" sqref="E22" xr:uid="{00000000-0002-0000-0000-000000000000}">
      <formula1>L22:L24</formula1>
    </dataValidation>
    <dataValidation type="list" allowBlank="1" showInputMessage="1" showErrorMessage="1" prompt="Hier bitte das jeweilige Turnier auswählen." sqref="A5:I5" xr:uid="{00000000-0002-0000-0000-000001000000}">
      <formula1>N1:N3</formula1>
    </dataValidation>
    <dataValidation type="list" allowBlank="1" showInputMessage="1" showErrorMessage="1" sqref="D9" xr:uid="{00000000-0002-0000-0000-000002000000}">
      <formula1>N5:N11</formula1>
    </dataValidation>
    <dataValidation type="list" allowBlank="1" showInputMessage="1" showErrorMessage="1" sqref="D11" xr:uid="{00000000-0002-0000-0000-000003000000}">
      <formula1>L6:L10</formula1>
    </dataValidation>
  </dataValidations>
  <pageMargins left="0.59055118110236227" right="0.59055118110236227" top="0.59055118110236227"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sheetPr>
  <dimension ref="A1:K43"/>
  <sheetViews>
    <sheetView tabSelected="1" zoomScale="150" zoomScaleNormal="150" zoomScalePageLayoutView="150" workbookViewId="0">
      <selection activeCell="G34" sqref="G34"/>
    </sheetView>
  </sheetViews>
  <sheetFormatPr baseColWidth="10" defaultRowHeight="12.75"/>
  <cols>
    <col min="1" max="1" width="3.42578125" customWidth="1"/>
    <col min="2" max="2" width="4" style="78" customWidth="1"/>
    <col min="3" max="3" width="4" customWidth="1"/>
    <col min="4" max="10" width="12.7109375" customWidth="1"/>
    <col min="11" max="11" width="4" customWidth="1"/>
    <col min="12" max="12" width="10.42578125" customWidth="1"/>
    <col min="22" max="22" width="11.42578125" customWidth="1"/>
  </cols>
  <sheetData>
    <row r="1" spans="1:11" ht="66.75" customHeight="1">
      <c r="A1" s="70"/>
      <c r="B1" s="75"/>
      <c r="C1" s="72"/>
      <c r="D1" s="72"/>
      <c r="E1" s="72"/>
      <c r="F1" s="72"/>
      <c r="G1" s="72"/>
      <c r="H1" s="72"/>
      <c r="I1" s="72"/>
      <c r="J1" s="72"/>
      <c r="K1" s="70"/>
    </row>
    <row r="2" spans="1:11" ht="12.75" customHeight="1">
      <c r="A2" s="70"/>
      <c r="B2" s="75"/>
      <c r="C2" s="72"/>
      <c r="D2" s="273" t="s">
        <v>64</v>
      </c>
      <c r="E2" s="273"/>
      <c r="F2" s="273"/>
      <c r="G2" s="273"/>
      <c r="H2" s="273"/>
      <c r="I2" s="273"/>
      <c r="J2" s="72"/>
      <c r="K2" s="70"/>
    </row>
    <row r="3" spans="1:11" ht="12.75" customHeight="1">
      <c r="A3" s="70"/>
      <c r="B3" s="75"/>
      <c r="C3" s="72"/>
      <c r="D3" s="273" t="s">
        <v>149</v>
      </c>
      <c r="E3" s="273"/>
      <c r="F3" s="273"/>
      <c r="G3" s="273"/>
      <c r="H3" s="273"/>
      <c r="I3" s="273"/>
      <c r="J3" s="72"/>
      <c r="K3" s="70"/>
    </row>
    <row r="4" spans="1:11">
      <c r="A4" s="70"/>
      <c r="B4" s="75"/>
      <c r="C4" s="72"/>
      <c r="D4" s="72"/>
      <c r="E4" s="72"/>
      <c r="F4" s="72"/>
      <c r="G4" s="72"/>
      <c r="H4" s="72"/>
      <c r="I4" s="72"/>
      <c r="J4" s="72"/>
      <c r="K4" s="70"/>
    </row>
    <row r="5" spans="1:11">
      <c r="A5" s="70"/>
      <c r="B5" s="75"/>
      <c r="C5" s="72"/>
      <c r="D5" s="72"/>
      <c r="E5" s="72"/>
      <c r="F5" s="72"/>
      <c r="G5" s="72"/>
      <c r="H5" s="72"/>
      <c r="I5" s="72"/>
      <c r="J5" s="72"/>
      <c r="K5" s="70"/>
    </row>
    <row r="6" spans="1:11">
      <c r="A6" s="70"/>
      <c r="B6" s="76" t="s">
        <v>0</v>
      </c>
      <c r="C6" s="274" t="s">
        <v>157</v>
      </c>
      <c r="D6" s="275"/>
      <c r="E6" s="275"/>
      <c r="F6" s="275"/>
      <c r="G6" s="275"/>
      <c r="H6" s="275"/>
      <c r="I6" s="275"/>
      <c r="J6" s="275"/>
      <c r="K6" s="70"/>
    </row>
    <row r="7" spans="1:11">
      <c r="A7" s="70"/>
      <c r="B7" s="77"/>
      <c r="C7" s="72"/>
      <c r="D7" s="267" t="s">
        <v>159</v>
      </c>
      <c r="E7" s="267"/>
      <c r="F7" s="267"/>
      <c r="G7" s="267"/>
      <c r="H7" s="267"/>
      <c r="I7" s="267"/>
      <c r="J7" s="72"/>
      <c r="K7" s="70"/>
    </row>
    <row r="8" spans="1:11">
      <c r="A8" s="70"/>
      <c r="B8" s="77"/>
      <c r="C8" s="72"/>
      <c r="D8" s="267" t="s">
        <v>158</v>
      </c>
      <c r="E8" s="267"/>
      <c r="F8" s="267"/>
      <c r="G8" s="267"/>
      <c r="H8" s="267"/>
      <c r="I8" s="267"/>
      <c r="J8" s="72"/>
      <c r="K8" s="70"/>
    </row>
    <row r="9" spans="1:11">
      <c r="A9" s="70"/>
      <c r="B9" s="77"/>
      <c r="C9" s="72"/>
      <c r="D9" s="267" t="s">
        <v>160</v>
      </c>
      <c r="E9" s="267"/>
      <c r="F9" s="267"/>
      <c r="G9" s="267"/>
      <c r="H9" s="267"/>
      <c r="I9" s="267"/>
      <c r="J9" s="72"/>
      <c r="K9" s="70"/>
    </row>
    <row r="10" spans="1:11">
      <c r="A10" s="70"/>
      <c r="B10" s="77"/>
      <c r="C10" s="72"/>
      <c r="D10" s="267" t="s">
        <v>161</v>
      </c>
      <c r="E10" s="267"/>
      <c r="F10" s="267"/>
      <c r="G10" s="267"/>
      <c r="H10" s="267"/>
      <c r="I10" s="267"/>
      <c r="J10" s="72"/>
      <c r="K10" s="70"/>
    </row>
    <row r="11" spans="1:11">
      <c r="A11" s="70"/>
      <c r="B11" s="77"/>
      <c r="C11" s="72"/>
      <c r="D11" t="s">
        <v>162</v>
      </c>
      <c r="I11" s="72"/>
      <c r="J11" s="72"/>
      <c r="K11" s="70"/>
    </row>
    <row r="12" spans="1:11" ht="13.5" customHeight="1">
      <c r="A12" s="70"/>
      <c r="B12" s="77"/>
      <c r="C12" s="72"/>
      <c r="D12" s="342" t="s">
        <v>163</v>
      </c>
      <c r="E12" s="342"/>
      <c r="F12" s="342"/>
      <c r="G12" s="342"/>
      <c r="H12" s="342"/>
      <c r="I12" s="342"/>
      <c r="J12" s="342"/>
      <c r="K12" s="70"/>
    </row>
    <row r="13" spans="1:11">
      <c r="A13" s="70"/>
      <c r="B13" s="77"/>
      <c r="C13" s="72"/>
      <c r="D13" s="228" t="s">
        <v>164</v>
      </c>
      <c r="E13" s="345"/>
      <c r="F13" s="345"/>
      <c r="G13" s="345"/>
      <c r="H13" s="345"/>
      <c r="I13" s="228"/>
      <c r="J13" s="72"/>
      <c r="K13" s="70"/>
    </row>
    <row r="14" spans="1:11">
      <c r="A14" s="70"/>
      <c r="B14" s="338"/>
      <c r="C14" s="343"/>
      <c r="D14" s="228" t="s">
        <v>165</v>
      </c>
      <c r="E14" s="346"/>
      <c r="F14" s="346"/>
      <c r="G14" s="346"/>
      <c r="H14" s="346"/>
      <c r="I14" s="346"/>
      <c r="J14" s="344"/>
      <c r="K14" s="70"/>
    </row>
    <row r="15" spans="1:11" ht="27.75" customHeight="1">
      <c r="A15" s="70"/>
      <c r="B15" s="339"/>
      <c r="C15" s="339"/>
      <c r="D15" s="268" t="s">
        <v>150</v>
      </c>
      <c r="E15" s="268"/>
      <c r="F15" s="268"/>
      <c r="G15" s="268"/>
      <c r="H15" s="268"/>
      <c r="I15" s="268"/>
      <c r="J15" s="268"/>
      <c r="K15" s="70"/>
    </row>
    <row r="16" spans="1:11">
      <c r="A16" s="70"/>
      <c r="B16" s="339"/>
      <c r="C16" s="339"/>
      <c r="D16" s="340"/>
      <c r="E16" s="340"/>
      <c r="F16" s="340"/>
      <c r="G16" s="340"/>
      <c r="H16" s="340"/>
      <c r="I16" s="340"/>
      <c r="J16" s="341"/>
      <c r="K16" s="70"/>
    </row>
    <row r="17" spans="1:11">
      <c r="A17" s="70"/>
      <c r="B17" s="77"/>
      <c r="C17" s="72"/>
      <c r="D17" s="72"/>
      <c r="E17" s="72"/>
      <c r="F17" s="72"/>
      <c r="G17" s="72"/>
      <c r="H17" s="72"/>
      <c r="I17" s="72"/>
      <c r="J17" s="72"/>
      <c r="K17" s="70"/>
    </row>
    <row r="18" spans="1:11" ht="72.75" customHeight="1">
      <c r="A18" s="70"/>
      <c r="B18" s="246" t="s">
        <v>1</v>
      </c>
      <c r="C18" s="266" t="s">
        <v>151</v>
      </c>
      <c r="D18" s="270"/>
      <c r="E18" s="270"/>
      <c r="F18" s="270"/>
      <c r="G18" s="270"/>
      <c r="H18" s="270"/>
      <c r="I18" s="270"/>
      <c r="J18" s="270"/>
      <c r="K18" s="70"/>
    </row>
    <row r="19" spans="1:11">
      <c r="A19" s="70"/>
      <c r="B19" s="77"/>
      <c r="C19" s="347"/>
      <c r="D19" s="347"/>
      <c r="E19" s="347"/>
      <c r="F19" s="347"/>
      <c r="G19" s="347"/>
      <c r="H19" s="347"/>
      <c r="I19" s="347"/>
      <c r="J19" s="347"/>
      <c r="K19" s="70"/>
    </row>
    <row r="20" spans="1:11" ht="24.4" customHeight="1">
      <c r="A20" s="70"/>
      <c r="B20" s="246"/>
      <c r="C20" s="271"/>
      <c r="D20" s="272"/>
      <c r="E20" s="272"/>
      <c r="F20" s="272"/>
      <c r="G20" s="272"/>
      <c r="H20" s="272"/>
      <c r="I20" s="272"/>
      <c r="J20" s="272"/>
      <c r="K20" s="70"/>
    </row>
    <row r="21" spans="1:11" ht="3.6" customHeight="1">
      <c r="A21" s="70"/>
      <c r="B21" s="77"/>
      <c r="C21" s="72"/>
      <c r="D21" s="72"/>
      <c r="E21" s="72"/>
      <c r="F21" s="72"/>
      <c r="G21" s="72"/>
      <c r="H21" s="72"/>
      <c r="I21" s="72"/>
      <c r="J21" s="72"/>
      <c r="K21" s="70"/>
    </row>
    <row r="22" spans="1:11" ht="25.5" customHeight="1">
      <c r="A22" s="70"/>
      <c r="B22" s="246" t="s">
        <v>2</v>
      </c>
      <c r="C22" s="266" t="s">
        <v>152</v>
      </c>
      <c r="D22" s="270"/>
      <c r="E22" s="270"/>
      <c r="F22" s="270"/>
      <c r="G22" s="270"/>
      <c r="H22" s="270"/>
      <c r="I22" s="270"/>
      <c r="J22" s="270"/>
      <c r="K22" s="70"/>
    </row>
    <row r="23" spans="1:11" ht="5.45" customHeight="1">
      <c r="A23" s="70"/>
      <c r="B23" s="77"/>
      <c r="C23" s="72"/>
      <c r="D23" s="72"/>
      <c r="E23" s="72"/>
      <c r="F23" s="72"/>
      <c r="G23" s="72"/>
      <c r="H23" s="72"/>
      <c r="I23" s="72"/>
      <c r="J23" s="72"/>
      <c r="K23" s="70"/>
    </row>
    <row r="24" spans="1:11" ht="27.75" customHeight="1">
      <c r="A24" s="70"/>
      <c r="B24" s="77"/>
      <c r="C24" s="73" t="s">
        <v>65</v>
      </c>
      <c r="D24" s="270" t="s">
        <v>68</v>
      </c>
      <c r="E24" s="270"/>
      <c r="F24" s="270"/>
      <c r="G24" s="270"/>
      <c r="H24" s="270"/>
      <c r="I24" s="270"/>
      <c r="J24" s="270"/>
      <c r="K24" s="70"/>
    </row>
    <row r="25" spans="1:11" ht="5.45" customHeight="1">
      <c r="A25" s="70"/>
      <c r="B25" s="77"/>
      <c r="C25" s="73"/>
      <c r="D25" s="74"/>
      <c r="E25" s="74"/>
      <c r="F25" s="74"/>
      <c r="G25" s="74"/>
      <c r="H25" s="74"/>
      <c r="I25" s="74"/>
      <c r="J25" s="74"/>
      <c r="K25" s="70"/>
    </row>
    <row r="26" spans="1:11" ht="24.75" customHeight="1">
      <c r="A26" s="70"/>
      <c r="B26" s="77"/>
      <c r="C26" s="73" t="s">
        <v>66</v>
      </c>
      <c r="D26" s="269" t="s">
        <v>69</v>
      </c>
      <c r="E26" s="269"/>
      <c r="F26" s="269"/>
      <c r="G26" s="269"/>
      <c r="H26" s="269"/>
      <c r="I26" s="269"/>
      <c r="J26" s="269"/>
      <c r="K26" s="70"/>
    </row>
    <row r="27" spans="1:11" ht="4.9000000000000004" customHeight="1">
      <c r="A27" s="70"/>
      <c r="B27" s="77"/>
      <c r="C27" s="73"/>
      <c r="D27" s="74"/>
      <c r="E27" s="74"/>
      <c r="F27" s="74"/>
      <c r="G27" s="74"/>
      <c r="H27" s="74"/>
      <c r="I27" s="74"/>
      <c r="J27" s="74"/>
      <c r="K27" s="70"/>
    </row>
    <row r="28" spans="1:11" ht="26.1" customHeight="1">
      <c r="A28" s="70"/>
      <c r="B28" s="77"/>
      <c r="C28" s="73" t="s">
        <v>67</v>
      </c>
      <c r="D28" s="266" t="s">
        <v>153</v>
      </c>
      <c r="E28" s="270"/>
      <c r="F28" s="270"/>
      <c r="G28" s="270"/>
      <c r="H28" s="270"/>
      <c r="I28" s="270"/>
      <c r="J28" s="270"/>
      <c r="K28" s="70"/>
    </row>
    <row r="29" spans="1:11" ht="9.1999999999999993" customHeight="1">
      <c r="A29" s="70"/>
      <c r="B29" s="246"/>
      <c r="C29" s="73"/>
      <c r="D29" s="244"/>
      <c r="E29" s="244"/>
      <c r="F29" s="244"/>
      <c r="G29" s="244"/>
      <c r="H29" s="244"/>
      <c r="I29" s="244"/>
      <c r="J29" s="244"/>
      <c r="K29" s="70"/>
    </row>
    <row r="30" spans="1:11" ht="24.75" customHeight="1">
      <c r="A30" s="70"/>
      <c r="B30" s="246"/>
      <c r="C30" s="73"/>
      <c r="D30" s="266"/>
      <c r="E30" s="266"/>
      <c r="F30" s="266"/>
      <c r="G30" s="266"/>
      <c r="H30" s="266"/>
      <c r="I30" s="266"/>
      <c r="J30" s="266"/>
      <c r="K30" s="70"/>
    </row>
    <row r="31" spans="1:11" ht="9.1999999999999993" customHeight="1">
      <c r="A31" s="70"/>
      <c r="B31" s="75"/>
      <c r="C31" s="72"/>
      <c r="D31" s="72"/>
      <c r="E31" s="72"/>
      <c r="F31" s="72"/>
      <c r="G31" s="72"/>
      <c r="H31" s="72"/>
      <c r="I31" s="72"/>
      <c r="J31" s="72"/>
      <c r="K31" s="70"/>
    </row>
    <row r="32" spans="1:11" ht="25.5" customHeight="1">
      <c r="A32" s="70"/>
      <c r="B32" s="245" t="s">
        <v>166</v>
      </c>
      <c r="C32" s="72"/>
      <c r="D32" s="72"/>
      <c r="E32" s="72"/>
      <c r="F32" s="72"/>
      <c r="G32" s="72"/>
      <c r="H32" s="72"/>
      <c r="I32" s="72"/>
      <c r="J32" s="72"/>
      <c r="K32" s="70"/>
    </row>
    <row r="33" spans="1:11" ht="9.1999999999999993" customHeight="1">
      <c r="A33" s="70"/>
      <c r="B33" s="75"/>
      <c r="C33" s="72"/>
      <c r="D33" s="72"/>
      <c r="E33" s="72"/>
      <c r="F33" s="72"/>
      <c r="G33" s="72"/>
      <c r="H33" s="72"/>
      <c r="I33" s="72"/>
      <c r="J33" s="72"/>
      <c r="K33" s="70"/>
    </row>
    <row r="34" spans="1:11" ht="27.75" customHeight="1">
      <c r="A34" s="70"/>
      <c r="B34" s="75"/>
      <c r="C34" s="341"/>
      <c r="D34" s="341"/>
      <c r="E34" s="341"/>
      <c r="F34" s="72"/>
      <c r="G34" s="72"/>
      <c r="H34" s="72"/>
      <c r="I34" s="72"/>
      <c r="J34" s="72"/>
      <c r="K34" s="70"/>
    </row>
    <row r="35" spans="1:11" ht="4.1500000000000004" customHeight="1">
      <c r="A35" s="70"/>
      <c r="B35" s="75"/>
      <c r="C35" s="72"/>
      <c r="D35" s="72"/>
      <c r="E35" s="72"/>
      <c r="F35" s="72"/>
      <c r="G35" s="72"/>
      <c r="H35" s="72"/>
      <c r="I35" s="72"/>
      <c r="J35" s="72"/>
      <c r="K35" s="70"/>
    </row>
    <row r="36" spans="1:11">
      <c r="A36" s="70"/>
      <c r="B36" s="71"/>
      <c r="C36" s="70"/>
      <c r="D36" s="70"/>
      <c r="E36" s="70"/>
      <c r="F36" s="70"/>
      <c r="G36" s="70"/>
      <c r="H36" s="70"/>
      <c r="I36" s="70"/>
      <c r="J36" s="70"/>
      <c r="K36" s="70"/>
    </row>
    <row r="37" spans="1:11">
      <c r="A37" s="70"/>
      <c r="B37" s="71"/>
      <c r="C37" s="70"/>
      <c r="D37" s="70"/>
      <c r="E37" s="70"/>
      <c r="F37" s="70"/>
      <c r="G37" s="70"/>
      <c r="H37" s="70"/>
      <c r="I37" s="70"/>
      <c r="J37" s="70"/>
      <c r="K37" s="70"/>
    </row>
    <row r="38" spans="1:11">
      <c r="A38" s="70"/>
      <c r="K38" s="70"/>
    </row>
    <row r="39" spans="1:11" ht="7.15" customHeight="1">
      <c r="A39" s="70"/>
      <c r="K39" s="70"/>
    </row>
    <row r="40" spans="1:11">
      <c r="A40" s="70"/>
      <c r="K40" s="70"/>
    </row>
    <row r="41" spans="1:11">
      <c r="A41" s="70"/>
      <c r="K41" s="70"/>
    </row>
    <row r="42" spans="1:11">
      <c r="A42" s="70"/>
      <c r="K42" s="70"/>
    </row>
    <row r="43" spans="1:11">
      <c r="A43" s="70"/>
      <c r="K43" s="70"/>
    </row>
  </sheetData>
  <sheetProtection algorithmName="SHA-512" hashValue="yw+Ykt61ykP4OJb6m5xEIZrXHgnnYeahSa8CADALhNnPrQx4eINam/c8CEzZDexKLZ65TEYsMRqHShBwrhyT1A==" saltValue="/bJTI8q/d/Uoqaq2ZFx6Jg==" spinCount="100000" sheet="1" objects="1" scenarios="1"/>
  <mergeCells count="17">
    <mergeCell ref="D2:I2"/>
    <mergeCell ref="D3:I3"/>
    <mergeCell ref="C6:J6"/>
    <mergeCell ref="D8:I8"/>
    <mergeCell ref="D7:I7"/>
    <mergeCell ref="D30:J30"/>
    <mergeCell ref="D9:I9"/>
    <mergeCell ref="D10:I10"/>
    <mergeCell ref="D16:I16"/>
    <mergeCell ref="D15:J15"/>
    <mergeCell ref="D24:J24"/>
    <mergeCell ref="D26:J26"/>
    <mergeCell ref="D28:J28"/>
    <mergeCell ref="C18:J18"/>
    <mergeCell ref="C20:J20"/>
    <mergeCell ref="C22:J22"/>
    <mergeCell ref="C19:J19"/>
  </mergeCells>
  <phoneticPr fontId="2" type="noConversion"/>
  <pageMargins left="0.25" right="0.25" top="0.75" bottom="0.75" header="0.3" footer="0.3"/>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indexed="41"/>
  </sheetPr>
  <dimension ref="A1:R62"/>
  <sheetViews>
    <sheetView showZeros="0" view="pageBreakPreview" topLeftCell="A7" zoomScaleSheetLayoutView="100" workbookViewId="0">
      <selection activeCell="E18" sqref="E18"/>
    </sheetView>
  </sheetViews>
  <sheetFormatPr baseColWidth="10" defaultColWidth="10.7109375" defaultRowHeight="12.75"/>
  <cols>
    <col min="1" max="2" width="1.7109375" style="2" customWidth="1"/>
    <col min="3" max="3" width="3.140625" style="2" customWidth="1"/>
    <col min="4" max="4" width="20.28515625" style="2" customWidth="1"/>
    <col min="5" max="5" width="8" style="2" customWidth="1"/>
    <col min="6" max="6" width="8.28515625" style="2" customWidth="1"/>
    <col min="7" max="7" width="9.42578125" style="2" customWidth="1"/>
    <col min="8" max="8" width="8.140625" style="2" customWidth="1"/>
    <col min="9" max="9" width="9.42578125" style="2" customWidth="1"/>
    <col min="10" max="10" width="23.28515625" style="2" customWidth="1"/>
    <col min="11" max="16384" width="10.7109375" style="2"/>
  </cols>
  <sheetData>
    <row r="1" spans="1:18" ht="20.25">
      <c r="A1" s="5"/>
      <c r="B1" s="5"/>
      <c r="C1" s="5"/>
      <c r="D1" s="5"/>
      <c r="E1" s="5"/>
      <c r="F1" s="6"/>
      <c r="G1" s="7"/>
      <c r="H1" s="6"/>
      <c r="I1" s="5"/>
      <c r="J1" s="5"/>
      <c r="K1" s="23"/>
      <c r="L1" s="23"/>
      <c r="M1" s="23"/>
      <c r="N1" s="23"/>
      <c r="O1" s="23"/>
      <c r="P1" s="23"/>
      <c r="Q1" s="23"/>
      <c r="R1" s="23"/>
    </row>
    <row r="2" spans="1:18" ht="23.45" customHeight="1">
      <c r="A2" s="5"/>
      <c r="B2" s="276"/>
      <c r="C2" s="276"/>
      <c r="D2" s="276"/>
      <c r="E2" s="276"/>
      <c r="F2" s="9"/>
      <c r="G2" s="280"/>
      <c r="H2" s="280"/>
      <c r="I2" s="280"/>
      <c r="J2" s="280"/>
      <c r="K2" s="23"/>
      <c r="L2" s="23"/>
      <c r="M2" s="23"/>
      <c r="N2" s="23"/>
      <c r="O2" s="23"/>
      <c r="P2" s="23"/>
      <c r="Q2" s="23"/>
      <c r="R2" s="23"/>
    </row>
    <row r="3" spans="1:18" ht="23.45" customHeight="1">
      <c r="A3" s="5"/>
      <c r="B3" s="8"/>
      <c r="C3" s="8"/>
      <c r="D3" s="8"/>
      <c r="E3" s="9"/>
      <c r="F3" s="9"/>
      <c r="G3" s="11"/>
      <c r="H3" s="11"/>
      <c r="I3" s="11"/>
      <c r="J3" s="11"/>
      <c r="K3" s="23"/>
      <c r="L3" s="23"/>
      <c r="M3" s="23"/>
      <c r="N3" s="23"/>
      <c r="O3" s="23"/>
      <c r="P3" s="23"/>
      <c r="Q3" s="23"/>
      <c r="R3" s="23"/>
    </row>
    <row r="4" spans="1:18" ht="23.45" customHeight="1">
      <c r="A4" s="5"/>
      <c r="B4" s="8"/>
      <c r="C4" s="8"/>
      <c r="D4" s="8"/>
      <c r="E4" s="52"/>
      <c r="F4" s="9"/>
      <c r="G4" s="11"/>
      <c r="H4" s="11"/>
      <c r="I4" s="11"/>
      <c r="J4" s="11"/>
      <c r="K4" s="23"/>
      <c r="L4" s="23"/>
      <c r="M4" s="23"/>
      <c r="N4" s="23"/>
      <c r="O4" s="23"/>
      <c r="P4" s="23"/>
      <c r="Q4" s="23"/>
      <c r="R4" s="23"/>
    </row>
    <row r="5" spans="1:18" ht="23.25">
      <c r="A5" s="5"/>
      <c r="B5" s="10"/>
      <c r="C5" s="10"/>
      <c r="D5" s="10"/>
      <c r="E5" s="9"/>
      <c r="F5" s="9"/>
      <c r="G5" s="11"/>
      <c r="H5" s="11"/>
      <c r="I5" s="11"/>
      <c r="J5" s="11"/>
      <c r="K5" s="23"/>
      <c r="L5" s="23"/>
      <c r="M5" s="23"/>
      <c r="N5" s="23"/>
      <c r="O5" s="23"/>
      <c r="P5" s="23"/>
      <c r="Q5" s="23"/>
      <c r="R5" s="23"/>
    </row>
    <row r="6" spans="1:18" s="4" customFormat="1" ht="20.25" customHeight="1">
      <c r="A6" s="21"/>
      <c r="B6" s="281" t="str">
        <f>Turnierdaten!A5</f>
        <v>Abrechnung - ODM 2024</v>
      </c>
      <c r="C6" s="282"/>
      <c r="D6" s="282"/>
      <c r="E6" s="282"/>
      <c r="F6" s="282"/>
      <c r="G6" s="282"/>
      <c r="H6" s="282"/>
      <c r="I6" s="282"/>
      <c r="J6" s="283"/>
      <c r="K6" s="24"/>
      <c r="L6" s="24"/>
      <c r="M6" s="24"/>
      <c r="N6" s="24"/>
      <c r="O6" s="24"/>
      <c r="P6" s="24"/>
      <c r="Q6" s="24"/>
      <c r="R6" s="24"/>
    </row>
    <row r="7" spans="1:18" s="4" customFormat="1" ht="20.25" customHeight="1">
      <c r="A7" s="21"/>
      <c r="B7" s="12"/>
      <c r="C7" s="12"/>
      <c r="D7" s="12"/>
      <c r="E7" s="12"/>
      <c r="F7" s="12"/>
      <c r="G7" s="12"/>
      <c r="H7" s="12"/>
      <c r="I7" s="12"/>
      <c r="J7" s="12"/>
      <c r="K7" s="24"/>
      <c r="L7" s="24"/>
      <c r="M7" s="24"/>
      <c r="N7" s="24"/>
      <c r="O7" s="24"/>
      <c r="P7" s="24"/>
      <c r="Q7" s="24"/>
      <c r="R7" s="24"/>
    </row>
    <row r="8" spans="1:18" s="3" customFormat="1" ht="22.5" customHeight="1">
      <c r="A8" s="22"/>
      <c r="B8" s="285" t="s">
        <v>37</v>
      </c>
      <c r="C8" s="286"/>
      <c r="D8" s="286"/>
      <c r="E8" s="286"/>
      <c r="F8" s="286"/>
      <c r="G8" s="286"/>
      <c r="H8" s="286"/>
      <c r="I8" s="286"/>
      <c r="J8" s="287"/>
      <c r="K8" s="25"/>
      <c r="L8" s="25"/>
      <c r="M8" s="25"/>
      <c r="N8" s="25"/>
      <c r="O8" s="25"/>
      <c r="P8" s="25"/>
      <c r="Q8" s="25"/>
      <c r="R8" s="25"/>
    </row>
    <row r="9" spans="1:18" s="3" customFormat="1" ht="30" customHeight="1">
      <c r="A9" s="22"/>
      <c r="B9" s="277"/>
      <c r="C9" s="277"/>
      <c r="D9" s="277"/>
      <c r="E9" s="277"/>
      <c r="F9" s="277"/>
      <c r="G9" s="277"/>
      <c r="H9" s="277"/>
      <c r="I9" s="277"/>
      <c r="J9" s="277"/>
      <c r="K9" s="25"/>
      <c r="L9" s="25"/>
      <c r="M9" s="25"/>
      <c r="N9" s="25"/>
      <c r="O9" s="25"/>
      <c r="P9" s="25"/>
      <c r="Q9" s="25"/>
      <c r="R9" s="25"/>
    </row>
    <row r="10" spans="1:18" s="1" customFormat="1" ht="15.95" customHeight="1">
      <c r="A10" s="13"/>
      <c r="B10" s="284" t="s">
        <v>34</v>
      </c>
      <c r="C10" s="284"/>
      <c r="D10" s="128">
        <f>Turnierdaten!D7</f>
        <v>0</v>
      </c>
      <c r="E10" s="284" t="s">
        <v>35</v>
      </c>
      <c r="F10" s="284"/>
      <c r="G10" s="284">
        <f>Turnierdaten!D9</f>
        <v>0</v>
      </c>
      <c r="H10" s="284"/>
      <c r="I10" s="129" t="s">
        <v>36</v>
      </c>
      <c r="J10" s="130" t="str">
        <f>Turnierdaten!D11</f>
        <v>05./06.10.2024</v>
      </c>
      <c r="K10" s="26"/>
      <c r="L10" s="26"/>
      <c r="M10" s="26"/>
      <c r="N10" s="26"/>
      <c r="O10" s="26"/>
      <c r="P10" s="26"/>
      <c r="Q10" s="26"/>
      <c r="R10" s="26"/>
    </row>
    <row r="11" spans="1:18" s="1" customFormat="1" ht="8.1" customHeight="1">
      <c r="A11" s="13"/>
      <c r="B11" s="279"/>
      <c r="C11" s="279"/>
      <c r="D11" s="279"/>
      <c r="E11" s="279"/>
      <c r="F11" s="279"/>
      <c r="G11" s="279"/>
      <c r="H11" s="279"/>
      <c r="I11" s="279"/>
      <c r="J11" s="279"/>
      <c r="K11" s="26"/>
      <c r="L11" s="26"/>
      <c r="M11" s="26"/>
      <c r="N11" s="26"/>
      <c r="O11" s="26"/>
      <c r="P11" s="26"/>
      <c r="Q11" s="26"/>
      <c r="R11" s="26"/>
    </row>
    <row r="12" spans="1:18" s="1" customFormat="1" ht="15.75">
      <c r="A12" s="13"/>
      <c r="B12" s="278"/>
      <c r="C12" s="278"/>
      <c r="D12" s="278"/>
      <c r="E12" s="278"/>
      <c r="F12" s="278"/>
      <c r="G12" s="278"/>
      <c r="H12" s="278"/>
      <c r="I12" s="278"/>
      <c r="J12" s="278"/>
      <c r="K12" s="26"/>
      <c r="L12" s="26"/>
      <c r="M12" s="26"/>
      <c r="N12" s="26"/>
      <c r="O12" s="26"/>
      <c r="P12" s="26"/>
      <c r="Q12" s="26"/>
      <c r="R12" s="26"/>
    </row>
    <row r="13" spans="1:18">
      <c r="A13" s="5"/>
      <c r="B13" s="132" t="s">
        <v>38</v>
      </c>
      <c r="C13" s="131"/>
      <c r="D13" s="131"/>
      <c r="E13" s="131"/>
      <c r="F13" s="131"/>
      <c r="G13" s="131"/>
      <c r="H13" s="131"/>
      <c r="I13" s="131"/>
      <c r="J13" s="131"/>
      <c r="K13" s="23"/>
      <c r="L13" s="23"/>
      <c r="M13" s="23"/>
      <c r="N13" s="23"/>
      <c r="O13" s="23"/>
      <c r="P13" s="23"/>
      <c r="Q13" s="23"/>
      <c r="R13" s="23"/>
    </row>
    <row r="14" spans="1:18">
      <c r="A14" s="5"/>
      <c r="B14" s="126"/>
      <c r="C14" s="126"/>
      <c r="D14" s="127"/>
      <c r="E14" s="126"/>
      <c r="F14" s="126"/>
      <c r="G14" s="126"/>
      <c r="H14" s="126"/>
      <c r="I14" s="126"/>
      <c r="J14" s="126"/>
      <c r="K14" s="23"/>
      <c r="L14" s="23"/>
      <c r="M14" s="23"/>
      <c r="N14" s="23"/>
      <c r="O14" s="23"/>
      <c r="P14" s="23"/>
      <c r="Q14" s="23"/>
      <c r="R14" s="23"/>
    </row>
    <row r="15" spans="1:18">
      <c r="A15" s="5"/>
      <c r="B15" s="126"/>
      <c r="C15" s="126"/>
      <c r="D15" s="126"/>
      <c r="E15" s="126"/>
      <c r="F15" s="126"/>
      <c r="G15" s="126"/>
      <c r="H15" s="126"/>
      <c r="I15" s="126"/>
      <c r="J15" s="126"/>
      <c r="K15" s="23"/>
      <c r="L15" s="23"/>
      <c r="M15" s="23"/>
      <c r="N15" s="23"/>
      <c r="O15" s="23"/>
      <c r="P15" s="23"/>
      <c r="Q15" s="23"/>
      <c r="R15" s="23"/>
    </row>
    <row r="16" spans="1:18" s="136" customFormat="1" ht="11.25">
      <c r="A16" s="133"/>
      <c r="B16" s="131"/>
      <c r="C16" s="131"/>
      <c r="D16" s="131"/>
      <c r="E16" s="134" t="s">
        <v>11</v>
      </c>
      <c r="F16" s="134" t="s">
        <v>12</v>
      </c>
      <c r="G16" s="134" t="s">
        <v>14</v>
      </c>
      <c r="H16" s="134" t="s">
        <v>154</v>
      </c>
      <c r="I16" s="134"/>
      <c r="J16" s="131"/>
      <c r="K16" s="135"/>
      <c r="L16" s="135"/>
      <c r="M16" s="135"/>
      <c r="N16" s="135"/>
      <c r="O16" s="135"/>
      <c r="P16" s="135"/>
      <c r="Q16" s="135"/>
      <c r="R16" s="135"/>
    </row>
    <row r="17" spans="1:18" s="136" customFormat="1" ht="11.25">
      <c r="A17" s="133"/>
      <c r="B17" s="131"/>
      <c r="C17" s="131"/>
      <c r="D17" s="131"/>
      <c r="E17" s="134" t="s">
        <v>154</v>
      </c>
      <c r="F17" s="134" t="s">
        <v>13</v>
      </c>
      <c r="G17" s="134" t="s">
        <v>15</v>
      </c>
      <c r="H17" s="134"/>
      <c r="I17" s="134" t="s">
        <v>18</v>
      </c>
      <c r="J17" s="134" t="s">
        <v>26</v>
      </c>
      <c r="K17" s="135"/>
      <c r="L17" s="135"/>
      <c r="M17" s="135"/>
      <c r="N17" s="135"/>
      <c r="O17" s="135"/>
      <c r="P17" s="135"/>
      <c r="Q17" s="135"/>
      <c r="R17" s="135"/>
    </row>
    <row r="18" spans="1:18" ht="20.100000000000001" customHeight="1" thickBot="1">
      <c r="A18" s="5"/>
      <c r="B18" s="126"/>
      <c r="C18" s="137" t="s">
        <v>16</v>
      </c>
      <c r="D18" s="138"/>
      <c r="E18" s="139">
        <v>30</v>
      </c>
      <c r="F18" s="139"/>
      <c r="G18" s="139"/>
      <c r="H18" s="139"/>
      <c r="I18" s="140">
        <f>SUM(E18:H18)</f>
        <v>30</v>
      </c>
      <c r="J18" s="141"/>
      <c r="K18" s="23"/>
      <c r="L18" s="23"/>
      <c r="M18" s="23"/>
      <c r="N18" s="23"/>
      <c r="O18" s="23"/>
      <c r="P18" s="23"/>
      <c r="Q18" s="23"/>
      <c r="R18" s="23"/>
    </row>
    <row r="19" spans="1:18" ht="20.100000000000001" customHeight="1" thickBot="1">
      <c r="A19" s="5"/>
      <c r="B19" s="126"/>
      <c r="C19" s="137" t="s">
        <v>16</v>
      </c>
      <c r="D19" s="138"/>
      <c r="E19" s="139">
        <v>30</v>
      </c>
      <c r="F19" s="139"/>
      <c r="G19" s="139"/>
      <c r="H19" s="139"/>
      <c r="I19" s="140">
        <f>SUM(E19:H19)</f>
        <v>30</v>
      </c>
      <c r="J19" s="141"/>
      <c r="K19" s="23"/>
      <c r="L19" s="23"/>
      <c r="M19" s="23"/>
      <c r="N19" s="23"/>
      <c r="O19" s="23"/>
      <c r="P19" s="23"/>
      <c r="Q19" s="23"/>
      <c r="R19" s="23"/>
    </row>
    <row r="20" spans="1:18" ht="20.100000000000001" customHeight="1" thickBot="1">
      <c r="A20" s="5"/>
      <c r="B20" s="126"/>
      <c r="C20" s="137" t="s">
        <v>16</v>
      </c>
      <c r="D20" s="138"/>
      <c r="E20" s="139"/>
      <c r="F20" s="139"/>
      <c r="G20" s="139"/>
      <c r="H20" s="139"/>
      <c r="I20" s="142">
        <f t="shared" ref="I20:I30" si="0">SUM(E20:H20)</f>
        <v>0</v>
      </c>
      <c r="J20" s="141"/>
      <c r="K20" s="23"/>
      <c r="L20" s="23"/>
      <c r="M20" s="23"/>
      <c r="N20" s="23"/>
      <c r="O20" s="23"/>
      <c r="P20" s="23"/>
      <c r="Q20" s="23"/>
      <c r="R20" s="23"/>
    </row>
    <row r="21" spans="1:18" ht="20.100000000000001" customHeight="1" thickBot="1">
      <c r="A21" s="5"/>
      <c r="B21" s="126"/>
      <c r="C21" s="137" t="s">
        <v>16</v>
      </c>
      <c r="D21" s="138"/>
      <c r="E21" s="139"/>
      <c r="F21" s="139"/>
      <c r="G21" s="139"/>
      <c r="H21" s="139"/>
      <c r="I21" s="142">
        <f t="shared" si="0"/>
        <v>0</v>
      </c>
      <c r="J21" s="141"/>
      <c r="K21" s="23"/>
      <c r="L21" s="23"/>
      <c r="M21" s="23"/>
      <c r="N21" s="23"/>
      <c r="O21" s="23"/>
      <c r="P21" s="23"/>
      <c r="Q21" s="23"/>
      <c r="R21" s="23"/>
    </row>
    <row r="22" spans="1:18" ht="20.100000000000001" customHeight="1" thickBot="1">
      <c r="A22" s="5"/>
      <c r="B22" s="126"/>
      <c r="C22" s="137" t="s">
        <v>16</v>
      </c>
      <c r="D22" s="138"/>
      <c r="E22" s="139"/>
      <c r="F22" s="139"/>
      <c r="G22" s="139"/>
      <c r="H22" s="139"/>
      <c r="I22" s="142">
        <f t="shared" si="0"/>
        <v>0</v>
      </c>
      <c r="J22" s="141"/>
      <c r="K22" s="23"/>
      <c r="L22" s="23"/>
      <c r="M22" s="23"/>
      <c r="N22" s="23"/>
      <c r="O22" s="23"/>
      <c r="P22" s="23"/>
      <c r="Q22" s="23"/>
      <c r="R22" s="23"/>
    </row>
    <row r="23" spans="1:18" ht="20.100000000000001" customHeight="1" thickBot="1">
      <c r="A23" s="5"/>
      <c r="B23" s="126"/>
      <c r="C23" s="137" t="s">
        <v>16</v>
      </c>
      <c r="D23" s="138"/>
      <c r="E23" s="139"/>
      <c r="F23" s="139"/>
      <c r="G23" s="139"/>
      <c r="H23" s="139"/>
      <c r="I23" s="142">
        <f t="shared" si="0"/>
        <v>0</v>
      </c>
      <c r="J23" s="141"/>
      <c r="K23" s="23"/>
      <c r="L23" s="23"/>
      <c r="M23" s="23"/>
      <c r="N23" s="23"/>
      <c r="O23" s="23"/>
      <c r="P23" s="23"/>
      <c r="Q23" s="23"/>
      <c r="R23" s="23"/>
    </row>
    <row r="24" spans="1:18" ht="20.100000000000001" customHeight="1" thickBot="1">
      <c r="A24" s="5"/>
      <c r="B24" s="126"/>
      <c r="C24" s="137" t="s">
        <v>16</v>
      </c>
      <c r="D24" s="138"/>
      <c r="E24" s="139"/>
      <c r="F24" s="139"/>
      <c r="G24" s="139"/>
      <c r="H24" s="139"/>
      <c r="I24" s="142">
        <f t="shared" si="0"/>
        <v>0</v>
      </c>
      <c r="J24" s="141"/>
      <c r="K24" s="23"/>
      <c r="L24" s="23"/>
      <c r="M24" s="23"/>
      <c r="N24" s="23"/>
      <c r="O24" s="23"/>
      <c r="P24" s="23"/>
      <c r="Q24" s="23"/>
      <c r="R24" s="23"/>
    </row>
    <row r="25" spans="1:18" ht="20.100000000000001" customHeight="1" thickBot="1">
      <c r="A25" s="5"/>
      <c r="B25" s="126"/>
      <c r="C25" s="137" t="s">
        <v>16</v>
      </c>
      <c r="D25" s="138"/>
      <c r="E25" s="139"/>
      <c r="F25" s="139"/>
      <c r="G25" s="139"/>
      <c r="H25" s="139"/>
      <c r="I25" s="142">
        <f t="shared" si="0"/>
        <v>0</v>
      </c>
      <c r="J25" s="141"/>
      <c r="K25" s="23"/>
      <c r="L25" s="23"/>
      <c r="M25" s="23"/>
      <c r="N25" s="23"/>
      <c r="O25" s="23"/>
      <c r="P25" s="23"/>
      <c r="Q25" s="23"/>
      <c r="R25" s="23"/>
    </row>
    <row r="26" spans="1:18" ht="20.100000000000001" customHeight="1" thickBot="1">
      <c r="A26" s="5"/>
      <c r="B26" s="126"/>
      <c r="C26" s="137"/>
      <c r="D26" s="138"/>
      <c r="E26" s="139"/>
      <c r="F26" s="139"/>
      <c r="G26" s="139"/>
      <c r="H26" s="139"/>
      <c r="I26" s="142">
        <f t="shared" si="0"/>
        <v>0</v>
      </c>
      <c r="J26" s="141"/>
      <c r="K26" s="23"/>
      <c r="L26" s="23"/>
      <c r="M26" s="23"/>
      <c r="N26" s="23"/>
      <c r="O26" s="23"/>
      <c r="P26" s="23"/>
      <c r="Q26" s="23"/>
      <c r="R26" s="23"/>
    </row>
    <row r="27" spans="1:18" ht="20.100000000000001" customHeight="1" thickBot="1">
      <c r="A27" s="5"/>
      <c r="B27" s="126"/>
      <c r="C27" s="137" t="s">
        <v>17</v>
      </c>
      <c r="D27" s="138"/>
      <c r="E27" s="139"/>
      <c r="F27" s="139"/>
      <c r="G27" s="139"/>
      <c r="H27" s="139"/>
      <c r="I27" s="142">
        <f t="shared" si="0"/>
        <v>0</v>
      </c>
      <c r="J27" s="141"/>
      <c r="K27" s="23"/>
      <c r="L27" s="23"/>
      <c r="M27" s="23"/>
      <c r="N27" s="23"/>
      <c r="O27" s="23"/>
      <c r="P27" s="23"/>
      <c r="Q27" s="23"/>
      <c r="R27" s="23"/>
    </row>
    <row r="28" spans="1:18" ht="20.100000000000001" customHeight="1" thickBot="1">
      <c r="A28" s="5"/>
      <c r="B28" s="126"/>
      <c r="C28" s="137" t="s">
        <v>17</v>
      </c>
      <c r="D28" s="138"/>
      <c r="E28" s="139"/>
      <c r="F28" s="139"/>
      <c r="G28" s="139"/>
      <c r="H28" s="139"/>
      <c r="I28" s="142">
        <f t="shared" si="0"/>
        <v>0</v>
      </c>
      <c r="J28" s="141"/>
      <c r="K28" s="23"/>
      <c r="L28" s="23"/>
      <c r="M28" s="23"/>
      <c r="N28" s="23"/>
      <c r="O28" s="23"/>
      <c r="P28" s="23"/>
      <c r="Q28" s="23"/>
      <c r="R28" s="23"/>
    </row>
    <row r="29" spans="1:18" ht="20.100000000000001" customHeight="1" thickBot="1">
      <c r="A29" s="5"/>
      <c r="B29" s="126"/>
      <c r="C29" s="137" t="s">
        <v>17</v>
      </c>
      <c r="D29" s="138"/>
      <c r="E29" s="139"/>
      <c r="F29" s="139"/>
      <c r="G29" s="139"/>
      <c r="H29" s="139"/>
      <c r="I29" s="142">
        <f t="shared" si="0"/>
        <v>0</v>
      </c>
      <c r="J29" s="141"/>
      <c r="K29" s="23"/>
      <c r="L29" s="23"/>
      <c r="M29" s="23"/>
      <c r="N29" s="23"/>
      <c r="O29" s="23"/>
      <c r="P29" s="23"/>
      <c r="Q29" s="23"/>
      <c r="R29" s="23"/>
    </row>
    <row r="30" spans="1:18" ht="20.100000000000001" customHeight="1" thickBot="1">
      <c r="A30" s="5"/>
      <c r="B30" s="126"/>
      <c r="C30" s="137"/>
      <c r="D30" s="138"/>
      <c r="E30" s="139"/>
      <c r="F30" s="139"/>
      <c r="G30" s="139"/>
      <c r="H30" s="139"/>
      <c r="I30" s="142">
        <f t="shared" si="0"/>
        <v>0</v>
      </c>
      <c r="J30" s="141"/>
      <c r="K30" s="23"/>
      <c r="L30" s="23"/>
      <c r="M30" s="23"/>
      <c r="N30" s="23"/>
      <c r="O30" s="23"/>
      <c r="P30" s="23"/>
      <c r="Q30" s="23"/>
      <c r="R30" s="23"/>
    </row>
    <row r="31" spans="1:18">
      <c r="A31" s="5"/>
      <c r="B31" s="126"/>
      <c r="C31" s="126"/>
      <c r="D31" s="126"/>
      <c r="E31" s="126"/>
      <c r="F31" s="126"/>
      <c r="G31" s="126"/>
      <c r="H31" s="126"/>
      <c r="I31" s="126"/>
      <c r="J31" s="126"/>
      <c r="K31" s="23"/>
      <c r="L31" s="23"/>
      <c r="M31" s="23"/>
      <c r="N31" s="23"/>
      <c r="O31" s="23"/>
      <c r="P31" s="23"/>
      <c r="Q31" s="23"/>
      <c r="R31" s="23"/>
    </row>
    <row r="32" spans="1:18">
      <c r="A32" s="5"/>
      <c r="B32" s="126"/>
      <c r="C32" s="126" t="s">
        <v>155</v>
      </c>
      <c r="D32" s="126"/>
      <c r="E32" s="126"/>
      <c r="F32" s="126"/>
      <c r="G32" s="126"/>
      <c r="H32" s="126"/>
      <c r="I32" s="126"/>
      <c r="J32" s="126"/>
      <c r="K32" s="23"/>
      <c r="L32" s="23"/>
      <c r="M32" s="23"/>
      <c r="N32" s="23"/>
      <c r="O32" s="23"/>
      <c r="P32" s="23"/>
      <c r="Q32" s="23"/>
      <c r="R32" s="23"/>
    </row>
    <row r="33" spans="1:18" ht="22.15" customHeight="1">
      <c r="A33" s="5"/>
      <c r="B33" s="126"/>
      <c r="C33" s="126"/>
      <c r="D33" s="126"/>
      <c r="E33" s="126"/>
      <c r="F33" s="126"/>
      <c r="G33" s="132" t="s">
        <v>39</v>
      </c>
      <c r="H33" s="126"/>
      <c r="I33" s="126"/>
      <c r="J33" s="143">
        <f>SUM(I18:I30)</f>
        <v>60</v>
      </c>
      <c r="K33" s="23"/>
      <c r="L33" s="23"/>
      <c r="M33" s="23"/>
      <c r="N33" s="23"/>
      <c r="O33" s="23"/>
      <c r="P33" s="23"/>
      <c r="Q33" s="23"/>
      <c r="R33" s="23"/>
    </row>
    <row r="34" spans="1:18">
      <c r="A34" s="5"/>
      <c r="B34" s="5"/>
      <c r="C34" s="5"/>
      <c r="D34" s="5"/>
      <c r="E34" s="5"/>
      <c r="F34" s="5"/>
      <c r="G34" s="5"/>
      <c r="H34" s="5"/>
      <c r="I34" s="5"/>
      <c r="J34" s="5"/>
      <c r="K34" s="23"/>
      <c r="L34" s="23"/>
      <c r="M34" s="23"/>
      <c r="N34" s="23"/>
      <c r="O34" s="23"/>
      <c r="P34" s="23"/>
      <c r="Q34" s="23"/>
      <c r="R34" s="23"/>
    </row>
    <row r="35" spans="1:18">
      <c r="A35" s="5"/>
      <c r="B35" s="5"/>
      <c r="C35" s="5"/>
      <c r="D35" s="5"/>
      <c r="E35" s="5"/>
      <c r="F35" s="5"/>
      <c r="G35" s="5"/>
      <c r="H35" s="5"/>
      <c r="I35" s="5"/>
      <c r="J35" s="5"/>
      <c r="K35" s="23"/>
      <c r="L35" s="23"/>
      <c r="M35" s="23"/>
      <c r="N35" s="23"/>
      <c r="O35" s="23"/>
      <c r="P35" s="23"/>
      <c r="Q35" s="23"/>
      <c r="R35" s="23"/>
    </row>
    <row r="36" spans="1:18">
      <c r="A36" s="5"/>
      <c r="B36" s="5"/>
      <c r="C36" s="5"/>
      <c r="D36" s="5"/>
      <c r="E36" s="5"/>
      <c r="F36" s="5"/>
      <c r="G36" s="5"/>
      <c r="H36" s="5"/>
      <c r="I36" s="5"/>
      <c r="J36" s="5"/>
      <c r="K36" s="23"/>
      <c r="L36" s="23"/>
      <c r="M36" s="23"/>
      <c r="N36" s="23"/>
      <c r="O36" s="23"/>
      <c r="P36" s="23"/>
      <c r="Q36" s="23"/>
      <c r="R36" s="23"/>
    </row>
    <row r="37" spans="1:18">
      <c r="A37" s="5"/>
      <c r="B37" s="5"/>
      <c r="C37" s="5"/>
      <c r="D37" s="5"/>
      <c r="E37" s="5"/>
      <c r="F37" s="5"/>
      <c r="G37" s="5"/>
      <c r="H37" s="5"/>
      <c r="I37" s="5"/>
      <c r="J37" s="5"/>
      <c r="K37" s="23"/>
      <c r="L37" s="23"/>
      <c r="M37" s="23"/>
      <c r="N37" s="23"/>
      <c r="O37" s="23"/>
      <c r="P37" s="23"/>
      <c r="Q37" s="23"/>
      <c r="R37" s="23"/>
    </row>
    <row r="38" spans="1:18">
      <c r="A38" s="5"/>
      <c r="B38" s="5"/>
      <c r="C38" s="5"/>
      <c r="D38" s="5"/>
      <c r="E38" s="5"/>
      <c r="F38" s="5"/>
      <c r="G38" s="5"/>
      <c r="H38" s="5"/>
      <c r="I38" s="5"/>
      <c r="J38" s="5"/>
      <c r="K38" s="23"/>
      <c r="L38" s="23"/>
      <c r="M38" s="23"/>
      <c r="N38" s="23"/>
      <c r="O38" s="23"/>
      <c r="P38" s="23"/>
      <c r="Q38" s="23"/>
      <c r="R38" s="23"/>
    </row>
    <row r="39" spans="1:18">
      <c r="A39" s="5"/>
      <c r="B39" s="5"/>
      <c r="C39" s="5"/>
      <c r="D39" s="5"/>
      <c r="E39" s="5"/>
      <c r="F39" s="5"/>
      <c r="G39" s="5"/>
      <c r="H39" s="5"/>
      <c r="I39" s="5"/>
      <c r="J39" s="5"/>
      <c r="K39" s="23"/>
      <c r="L39" s="23"/>
      <c r="M39" s="23"/>
      <c r="N39" s="23"/>
      <c r="O39" s="23"/>
      <c r="P39" s="23"/>
      <c r="Q39" s="23"/>
      <c r="R39" s="23"/>
    </row>
    <row r="40" spans="1:18">
      <c r="A40" s="5"/>
      <c r="B40" s="5"/>
      <c r="C40" s="5"/>
      <c r="D40" s="15"/>
      <c r="E40" s="15"/>
      <c r="F40" s="15"/>
      <c r="G40" s="15"/>
      <c r="H40" s="5"/>
      <c r="I40" s="5"/>
      <c r="J40" s="5"/>
      <c r="K40" s="23"/>
      <c r="L40" s="23"/>
      <c r="M40" s="23"/>
      <c r="N40" s="23"/>
      <c r="O40" s="23"/>
      <c r="P40" s="23"/>
      <c r="Q40" s="23"/>
      <c r="R40" s="23"/>
    </row>
    <row r="41" spans="1:18">
      <c r="A41" s="5"/>
      <c r="B41" s="5"/>
      <c r="C41" s="5"/>
      <c r="D41" s="131" t="s">
        <v>40</v>
      </c>
      <c r="E41" s="5"/>
      <c r="F41" s="5"/>
      <c r="G41" s="5"/>
      <c r="H41" s="5"/>
      <c r="I41" s="5"/>
      <c r="J41" s="5"/>
      <c r="K41" s="23"/>
      <c r="L41" s="23"/>
      <c r="M41" s="23"/>
      <c r="N41" s="23"/>
      <c r="O41" s="23"/>
      <c r="P41" s="23"/>
      <c r="Q41" s="23"/>
      <c r="R41" s="23"/>
    </row>
    <row r="42" spans="1:18">
      <c r="A42" s="23"/>
      <c r="B42" s="23"/>
      <c r="C42" s="23"/>
      <c r="D42" s="23"/>
      <c r="E42" s="23"/>
      <c r="F42" s="23"/>
      <c r="G42" s="23"/>
      <c r="H42" s="23"/>
      <c r="I42" s="23"/>
      <c r="J42" s="23"/>
      <c r="K42" s="23"/>
      <c r="L42" s="23"/>
      <c r="M42" s="23"/>
      <c r="N42" s="23"/>
      <c r="O42" s="23"/>
      <c r="P42" s="23"/>
      <c r="Q42" s="23"/>
      <c r="R42" s="23"/>
    </row>
    <row r="43" spans="1:18">
      <c r="A43" s="23"/>
      <c r="B43" s="23"/>
      <c r="C43" s="23"/>
      <c r="D43" s="23"/>
      <c r="E43" s="23"/>
      <c r="F43" s="23"/>
      <c r="G43" s="23"/>
      <c r="H43" s="23"/>
      <c r="I43" s="23"/>
      <c r="J43" s="23"/>
      <c r="K43" s="23"/>
      <c r="L43" s="23"/>
      <c r="M43" s="23"/>
      <c r="N43" s="23"/>
      <c r="O43" s="23"/>
      <c r="P43" s="23"/>
      <c r="Q43" s="23"/>
      <c r="R43" s="23"/>
    </row>
    <row r="44" spans="1:18">
      <c r="A44" s="23"/>
      <c r="B44" s="23"/>
      <c r="C44" s="23"/>
      <c r="D44" s="23"/>
      <c r="E44" s="23"/>
      <c r="F44" s="23"/>
      <c r="G44" s="23"/>
      <c r="H44" s="23"/>
      <c r="I44" s="23"/>
      <c r="J44" s="23"/>
      <c r="K44" s="23"/>
      <c r="L44" s="23"/>
      <c r="M44" s="23"/>
      <c r="N44" s="23"/>
      <c r="O44" s="23"/>
      <c r="P44" s="23"/>
      <c r="Q44" s="23"/>
      <c r="R44" s="23"/>
    </row>
    <row r="45" spans="1:18">
      <c r="A45" s="23"/>
      <c r="B45" s="23"/>
      <c r="C45" s="23"/>
      <c r="D45" s="23"/>
      <c r="E45" s="23"/>
      <c r="F45" s="23"/>
      <c r="G45" s="23"/>
      <c r="H45" s="23"/>
      <c r="I45" s="23"/>
      <c r="J45" s="23"/>
      <c r="K45" s="23"/>
      <c r="L45" s="23"/>
      <c r="M45" s="23"/>
      <c r="N45" s="23"/>
      <c r="O45" s="23"/>
      <c r="P45" s="23"/>
      <c r="Q45" s="23"/>
      <c r="R45" s="23"/>
    </row>
    <row r="46" spans="1:18">
      <c r="A46" s="23"/>
      <c r="B46" s="23"/>
      <c r="C46" s="23"/>
      <c r="D46" s="23"/>
      <c r="E46" s="23"/>
      <c r="F46" s="23"/>
      <c r="G46" s="23"/>
      <c r="H46" s="23"/>
      <c r="I46" s="23"/>
      <c r="J46" s="23"/>
      <c r="K46" s="23"/>
      <c r="L46" s="23"/>
      <c r="M46" s="23"/>
      <c r="N46" s="23"/>
      <c r="O46" s="23"/>
      <c r="P46" s="23"/>
      <c r="Q46" s="23"/>
      <c r="R46" s="23"/>
    </row>
    <row r="47" spans="1:18">
      <c r="A47" s="23"/>
      <c r="B47" s="23"/>
      <c r="C47" s="23"/>
      <c r="D47" s="23"/>
      <c r="E47" s="23"/>
      <c r="F47" s="23"/>
      <c r="G47" s="23"/>
      <c r="H47" s="23"/>
      <c r="I47" s="23"/>
      <c r="J47" s="23"/>
      <c r="K47" s="23"/>
      <c r="L47" s="23"/>
      <c r="M47" s="23"/>
      <c r="N47" s="23"/>
      <c r="O47" s="23"/>
      <c r="P47" s="23"/>
      <c r="Q47" s="23"/>
      <c r="R47" s="23"/>
    </row>
    <row r="48" spans="1:18">
      <c r="A48" s="23"/>
      <c r="B48" s="23"/>
      <c r="C48" s="23"/>
      <c r="D48" s="23"/>
      <c r="E48" s="23"/>
      <c r="F48" s="23"/>
      <c r="G48" s="23"/>
      <c r="H48" s="23"/>
      <c r="I48" s="23"/>
      <c r="J48" s="23"/>
      <c r="K48" s="23"/>
      <c r="L48" s="23"/>
      <c r="M48" s="23"/>
      <c r="N48" s="23"/>
      <c r="O48" s="23"/>
      <c r="P48" s="23"/>
      <c r="Q48" s="23"/>
      <c r="R48" s="23"/>
    </row>
    <row r="49" spans="1:18">
      <c r="A49" s="23"/>
      <c r="B49" s="23"/>
      <c r="C49" s="23"/>
      <c r="D49" s="23"/>
      <c r="E49" s="23"/>
      <c r="F49" s="23"/>
      <c r="G49" s="23"/>
      <c r="H49" s="23"/>
      <c r="I49" s="23"/>
      <c r="J49" s="23"/>
      <c r="K49" s="23"/>
      <c r="L49" s="23"/>
      <c r="M49" s="23"/>
      <c r="N49" s="23"/>
      <c r="O49" s="23"/>
      <c r="P49" s="23"/>
      <c r="Q49" s="23"/>
      <c r="R49" s="23"/>
    </row>
    <row r="50" spans="1:18">
      <c r="A50" s="23"/>
      <c r="B50" s="23"/>
      <c r="C50" s="23"/>
      <c r="D50" s="23"/>
      <c r="E50" s="23"/>
      <c r="F50" s="23"/>
      <c r="G50" s="23"/>
      <c r="H50" s="23"/>
      <c r="I50" s="23"/>
      <c r="J50" s="23"/>
      <c r="K50" s="23"/>
      <c r="L50" s="23"/>
      <c r="M50" s="23"/>
      <c r="N50" s="23"/>
      <c r="O50" s="23"/>
      <c r="P50" s="23"/>
      <c r="Q50" s="23"/>
      <c r="R50" s="23"/>
    </row>
    <row r="51" spans="1:18">
      <c r="A51" s="23"/>
      <c r="B51" s="23"/>
      <c r="C51" s="23"/>
      <c r="D51" s="23"/>
      <c r="E51" s="23"/>
      <c r="F51" s="23"/>
      <c r="G51" s="23"/>
      <c r="H51" s="23"/>
      <c r="I51" s="23"/>
      <c r="J51" s="23"/>
      <c r="K51" s="23"/>
      <c r="L51" s="23"/>
      <c r="M51" s="23"/>
      <c r="N51" s="23"/>
      <c r="O51" s="23"/>
      <c r="P51" s="23"/>
      <c r="Q51" s="23"/>
      <c r="R51" s="23"/>
    </row>
    <row r="52" spans="1:18">
      <c r="A52" s="23"/>
      <c r="B52" s="23"/>
      <c r="C52" s="23"/>
      <c r="D52" s="23"/>
      <c r="E52" s="23"/>
      <c r="F52" s="23"/>
      <c r="G52" s="23"/>
      <c r="H52" s="23"/>
      <c r="I52" s="23"/>
      <c r="J52" s="23"/>
      <c r="K52" s="23"/>
      <c r="L52" s="23"/>
      <c r="M52" s="23"/>
      <c r="N52" s="23"/>
      <c r="O52" s="23"/>
      <c r="P52" s="23"/>
      <c r="Q52" s="23"/>
      <c r="R52" s="23"/>
    </row>
    <row r="53" spans="1:18">
      <c r="A53" s="23"/>
      <c r="B53" s="23"/>
      <c r="C53" s="23"/>
      <c r="D53" s="23"/>
      <c r="E53" s="23"/>
      <c r="F53" s="23"/>
      <c r="G53" s="23"/>
      <c r="H53" s="23"/>
      <c r="I53" s="23"/>
      <c r="J53" s="23"/>
      <c r="K53" s="23"/>
      <c r="L53" s="23"/>
      <c r="M53" s="23"/>
      <c r="N53" s="23"/>
      <c r="O53" s="23"/>
      <c r="P53" s="23"/>
      <c r="Q53" s="23"/>
      <c r="R53" s="23"/>
    </row>
    <row r="54" spans="1:18">
      <c r="A54" s="23"/>
      <c r="B54" s="23"/>
      <c r="C54" s="23"/>
      <c r="D54" s="23"/>
      <c r="E54" s="23"/>
      <c r="F54" s="23"/>
      <c r="G54" s="23"/>
      <c r="H54" s="23"/>
      <c r="I54" s="23"/>
      <c r="J54" s="23"/>
      <c r="K54" s="23"/>
      <c r="L54" s="23"/>
      <c r="M54" s="23"/>
      <c r="N54" s="23"/>
      <c r="O54" s="23"/>
      <c r="P54" s="23"/>
      <c r="Q54" s="23"/>
      <c r="R54" s="23"/>
    </row>
    <row r="55" spans="1:18">
      <c r="A55" s="23"/>
      <c r="B55" s="23"/>
      <c r="C55" s="23"/>
      <c r="D55" s="23"/>
      <c r="E55" s="23"/>
      <c r="F55" s="23"/>
      <c r="G55" s="23"/>
      <c r="H55" s="23"/>
      <c r="I55" s="23"/>
      <c r="J55" s="23"/>
      <c r="K55" s="23"/>
      <c r="L55" s="23"/>
      <c r="M55" s="23"/>
      <c r="N55" s="23"/>
      <c r="O55" s="23"/>
      <c r="P55" s="23"/>
      <c r="Q55" s="23"/>
      <c r="R55" s="23"/>
    </row>
    <row r="56" spans="1:18">
      <c r="A56" s="23"/>
      <c r="B56" s="23"/>
      <c r="C56" s="23"/>
      <c r="D56" s="23"/>
      <c r="E56" s="23"/>
      <c r="F56" s="23"/>
      <c r="G56" s="23"/>
      <c r="H56" s="23"/>
      <c r="I56" s="23"/>
      <c r="J56" s="23"/>
      <c r="K56" s="23"/>
      <c r="L56" s="23"/>
      <c r="M56" s="23"/>
      <c r="N56" s="23"/>
      <c r="O56" s="23"/>
      <c r="P56" s="23"/>
      <c r="Q56" s="23"/>
      <c r="R56" s="23"/>
    </row>
    <row r="57" spans="1:18">
      <c r="A57" s="23"/>
      <c r="B57" s="23"/>
      <c r="C57" s="23"/>
      <c r="D57" s="23"/>
      <c r="E57" s="23"/>
      <c r="F57" s="23"/>
      <c r="G57" s="23"/>
      <c r="H57" s="23"/>
      <c r="I57" s="23"/>
      <c r="J57" s="23"/>
      <c r="K57" s="23"/>
      <c r="L57" s="23"/>
      <c r="M57" s="23"/>
      <c r="N57" s="23"/>
      <c r="O57" s="23"/>
      <c r="P57" s="23"/>
      <c r="Q57" s="23"/>
      <c r="R57" s="23"/>
    </row>
    <row r="58" spans="1:18">
      <c r="A58" s="23"/>
      <c r="B58" s="23"/>
      <c r="C58" s="23"/>
      <c r="D58" s="23"/>
      <c r="E58" s="23"/>
      <c r="F58" s="23"/>
      <c r="G58" s="23"/>
      <c r="H58" s="23"/>
      <c r="I58" s="23"/>
      <c r="J58" s="23"/>
      <c r="K58" s="23"/>
      <c r="L58" s="23"/>
      <c r="M58" s="23"/>
      <c r="N58" s="23"/>
      <c r="O58" s="23"/>
      <c r="P58" s="23"/>
      <c r="Q58" s="23"/>
      <c r="R58" s="23"/>
    </row>
    <row r="59" spans="1:18">
      <c r="A59" s="23"/>
      <c r="B59" s="23"/>
      <c r="C59" s="23"/>
      <c r="D59" s="23"/>
      <c r="E59" s="23"/>
      <c r="F59" s="23"/>
      <c r="G59" s="23"/>
      <c r="H59" s="23"/>
      <c r="I59" s="23"/>
      <c r="J59" s="23"/>
      <c r="K59" s="23"/>
      <c r="L59" s="23"/>
      <c r="M59" s="23"/>
      <c r="N59" s="23"/>
      <c r="O59" s="23"/>
      <c r="P59" s="23"/>
      <c r="Q59" s="23"/>
      <c r="R59" s="23"/>
    </row>
    <row r="60" spans="1:18">
      <c r="A60" s="23"/>
      <c r="B60" s="23"/>
      <c r="C60" s="23"/>
      <c r="D60" s="23"/>
      <c r="E60" s="23"/>
      <c r="F60" s="23"/>
      <c r="G60" s="23"/>
      <c r="H60" s="23"/>
      <c r="I60" s="23"/>
      <c r="J60" s="23"/>
      <c r="K60" s="23"/>
      <c r="L60" s="23"/>
      <c r="M60" s="23"/>
      <c r="N60" s="23"/>
      <c r="O60" s="23"/>
      <c r="P60" s="23"/>
      <c r="Q60" s="23"/>
      <c r="R60" s="23"/>
    </row>
    <row r="61" spans="1:18">
      <c r="A61" s="23"/>
      <c r="B61" s="23"/>
      <c r="C61" s="23"/>
      <c r="D61" s="23"/>
      <c r="E61" s="23"/>
      <c r="F61" s="23"/>
      <c r="G61" s="23"/>
      <c r="H61" s="23"/>
      <c r="I61" s="23"/>
      <c r="J61" s="23"/>
      <c r="K61" s="23"/>
      <c r="L61" s="23"/>
      <c r="M61" s="23"/>
      <c r="N61" s="23"/>
      <c r="O61" s="23"/>
      <c r="P61" s="23"/>
      <c r="Q61" s="23"/>
      <c r="R61" s="23"/>
    </row>
    <row r="62" spans="1:18">
      <c r="A62" s="23"/>
      <c r="B62" s="23"/>
      <c r="C62" s="23"/>
      <c r="D62" s="23"/>
      <c r="E62" s="23"/>
      <c r="F62" s="23"/>
      <c r="G62" s="23"/>
      <c r="H62" s="23"/>
      <c r="I62" s="23"/>
      <c r="J62" s="23"/>
      <c r="K62" s="23"/>
      <c r="L62" s="23"/>
      <c r="M62" s="23"/>
      <c r="N62" s="23"/>
      <c r="O62" s="23"/>
      <c r="P62" s="23"/>
      <c r="Q62" s="23"/>
      <c r="R62" s="23"/>
    </row>
  </sheetData>
  <sheetProtection algorithmName="SHA-512" hashValue="MDG0piUIgi/iZ46CVgbohBgucKJrWGAW+K+aG6Pa3w5jp3vlYlBP74xmnM5V0sAK7AdgY5I+JkHYbMs0R5crJg==" saltValue="plzOPMn5E4nuAdHzv9NbAw==" spinCount="100000" sheet="1" objects="1" scenarios="1"/>
  <protectedRanges>
    <protectedRange password="CC30" sqref="I18:I30" name="Bereich1"/>
  </protectedRanges>
  <mergeCells count="10">
    <mergeCell ref="B2:E2"/>
    <mergeCell ref="B9:J9"/>
    <mergeCell ref="B12:J12"/>
    <mergeCell ref="B11:J11"/>
    <mergeCell ref="G2:J2"/>
    <mergeCell ref="B6:J6"/>
    <mergeCell ref="B10:C10"/>
    <mergeCell ref="E10:F10"/>
    <mergeCell ref="G10:H10"/>
    <mergeCell ref="B8:J8"/>
  </mergeCells>
  <phoneticPr fontId="2" type="noConversion"/>
  <pageMargins left="0.59055118110236227" right="0.59055118110236227" top="0.59055118110236227" bottom="0.78740157480314965"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tabColor indexed="10"/>
  </sheetPr>
  <dimension ref="A1:Q71"/>
  <sheetViews>
    <sheetView showZeros="0" view="pageBreakPreview" topLeftCell="A11" zoomScale="130" zoomScaleSheetLayoutView="130" workbookViewId="0">
      <selection activeCell="D40" sqref="D40"/>
    </sheetView>
  </sheetViews>
  <sheetFormatPr baseColWidth="10" defaultColWidth="10.7109375" defaultRowHeight="12.75"/>
  <cols>
    <col min="1" max="1" width="4.28515625" style="31" customWidth="1"/>
    <col min="2" max="2" width="3.140625" style="31" customWidth="1"/>
    <col min="3" max="3" width="21.42578125" style="31" customWidth="1"/>
    <col min="4" max="8" width="9.7109375" style="31" customWidth="1"/>
    <col min="9" max="9" width="14.7109375" style="31" customWidth="1"/>
    <col min="10" max="16384" width="10.7109375" style="31"/>
  </cols>
  <sheetData>
    <row r="1" spans="1:17" ht="20.25">
      <c r="A1" s="53"/>
      <c r="B1" s="53"/>
      <c r="C1" s="53"/>
      <c r="D1" s="53"/>
      <c r="E1" s="54"/>
      <c r="F1" s="55"/>
      <c r="G1" s="54"/>
      <c r="H1" s="53"/>
      <c r="I1" s="53"/>
      <c r="J1" s="56"/>
      <c r="K1" s="56"/>
      <c r="L1" s="56"/>
      <c r="M1" s="56"/>
      <c r="N1" s="56"/>
      <c r="O1" s="56"/>
      <c r="P1" s="56"/>
      <c r="Q1" s="56"/>
    </row>
    <row r="2" spans="1:17" ht="23.45" customHeight="1">
      <c r="A2" s="288"/>
      <c r="B2" s="288"/>
      <c r="C2" s="288"/>
      <c r="D2" s="52"/>
      <c r="E2" s="52"/>
      <c r="F2" s="297"/>
      <c r="G2" s="297"/>
      <c r="H2" s="297"/>
      <c r="I2" s="297"/>
      <c r="J2" s="56"/>
      <c r="K2" s="56"/>
      <c r="L2" s="56"/>
      <c r="M2" s="56"/>
      <c r="N2" s="56"/>
      <c r="O2" s="56"/>
      <c r="P2" s="56"/>
      <c r="Q2" s="56"/>
    </row>
    <row r="3" spans="1:17" ht="23.25">
      <c r="A3" s="58"/>
      <c r="B3" s="58"/>
      <c r="C3" s="58"/>
      <c r="D3" s="52"/>
      <c r="E3" s="52"/>
      <c r="F3" s="57"/>
      <c r="G3" s="57"/>
      <c r="H3" s="57"/>
      <c r="I3" s="57"/>
      <c r="J3" s="56"/>
      <c r="K3" s="56"/>
      <c r="L3" s="56"/>
      <c r="M3" s="56"/>
      <c r="N3" s="56"/>
      <c r="O3" s="56"/>
      <c r="P3" s="56"/>
      <c r="Q3" s="56"/>
    </row>
    <row r="4" spans="1:17" s="37" customFormat="1" ht="20.25">
      <c r="A4" s="289" t="str">
        <f>Turnierdaten!A5:I5</f>
        <v>Abrechnung - ODM 2024</v>
      </c>
      <c r="B4" s="290"/>
      <c r="C4" s="290"/>
      <c r="D4" s="290"/>
      <c r="E4" s="290"/>
      <c r="F4" s="290"/>
      <c r="G4" s="290"/>
      <c r="H4" s="290"/>
      <c r="I4" s="291"/>
      <c r="J4" s="59"/>
      <c r="K4" s="59"/>
      <c r="L4" s="59"/>
      <c r="M4" s="59"/>
      <c r="N4" s="59"/>
      <c r="O4" s="59"/>
      <c r="P4" s="59"/>
      <c r="Q4" s="59"/>
    </row>
    <row r="5" spans="1:17" s="39" customFormat="1" ht="9.1999999999999993" customHeight="1">
      <c r="A5" s="293"/>
      <c r="B5" s="293"/>
      <c r="C5" s="293"/>
      <c r="D5" s="293"/>
      <c r="E5" s="293"/>
      <c r="F5" s="293"/>
      <c r="G5" s="293"/>
      <c r="H5" s="293"/>
      <c r="I5" s="293"/>
      <c r="J5" s="60"/>
      <c r="K5" s="60"/>
      <c r="L5" s="60"/>
      <c r="M5" s="60"/>
      <c r="N5" s="60"/>
      <c r="O5" s="60"/>
      <c r="P5" s="60"/>
      <c r="Q5" s="60"/>
    </row>
    <row r="6" spans="1:17" s="147" customFormat="1" ht="10.5">
      <c r="A6" s="292" t="s">
        <v>34</v>
      </c>
      <c r="B6" s="292"/>
      <c r="C6" s="144">
        <f>Turnierdaten!D7</f>
        <v>0</v>
      </c>
      <c r="D6" s="292" t="s">
        <v>35</v>
      </c>
      <c r="E6" s="292"/>
      <c r="F6" s="292">
        <f>Turnierdaten!D9</f>
        <v>0</v>
      </c>
      <c r="G6" s="292"/>
      <c r="H6" s="145" t="s">
        <v>36</v>
      </c>
      <c r="I6" s="220" t="str">
        <f>Turnierdaten!D11</f>
        <v>05./06.10.2024</v>
      </c>
      <c r="J6" s="146"/>
      <c r="K6" s="146"/>
      <c r="L6" s="146"/>
      <c r="M6" s="146"/>
      <c r="N6" s="146"/>
      <c r="O6" s="146"/>
      <c r="P6" s="146"/>
      <c r="Q6" s="146"/>
    </row>
    <row r="7" spans="1:17" s="42" customFormat="1" ht="8.1" customHeight="1">
      <c r="A7" s="302"/>
      <c r="B7" s="302"/>
      <c r="C7" s="302"/>
      <c r="D7" s="302"/>
      <c r="E7" s="302"/>
      <c r="F7" s="302"/>
      <c r="G7" s="302"/>
      <c r="H7" s="302"/>
      <c r="I7" s="302"/>
      <c r="J7" s="61"/>
      <c r="K7" s="61"/>
      <c r="L7" s="61"/>
      <c r="M7" s="61"/>
      <c r="N7" s="61"/>
      <c r="O7" s="61"/>
      <c r="P7" s="61"/>
      <c r="Q7" s="61"/>
    </row>
    <row r="8" spans="1:17" s="42" customFormat="1" ht="15.75">
      <c r="A8" s="301"/>
      <c r="B8" s="301"/>
      <c r="C8" s="301"/>
      <c r="D8" s="301"/>
      <c r="E8" s="301"/>
      <c r="F8" s="301"/>
      <c r="G8" s="301"/>
      <c r="H8" s="301"/>
      <c r="I8" s="301"/>
      <c r="J8" s="61"/>
      <c r="K8" s="61"/>
      <c r="L8" s="61"/>
      <c r="M8" s="61"/>
      <c r="N8" s="61"/>
      <c r="O8" s="61"/>
      <c r="P8" s="61"/>
      <c r="Q8" s="61"/>
    </row>
    <row r="9" spans="1:17" ht="20.25">
      <c r="A9" s="208" t="s">
        <v>141</v>
      </c>
      <c r="B9" s="53"/>
      <c r="C9" s="53"/>
      <c r="D9" s="53"/>
      <c r="E9" s="54"/>
      <c r="F9" s="55"/>
      <c r="G9" s="62"/>
      <c r="H9" s="53"/>
      <c r="I9" s="53"/>
      <c r="J9" s="56"/>
      <c r="K9" s="56"/>
      <c r="L9" s="56"/>
      <c r="M9" s="56"/>
      <c r="N9" s="56"/>
      <c r="O9" s="56"/>
      <c r="P9" s="56"/>
      <c r="Q9" s="56"/>
    </row>
    <row r="10" spans="1:17">
      <c r="A10" s="53"/>
      <c r="B10" s="53"/>
      <c r="C10" s="209" t="s">
        <v>49</v>
      </c>
      <c r="D10" s="53"/>
      <c r="E10" s="53"/>
      <c r="F10" s="53"/>
      <c r="G10" s="53"/>
      <c r="H10" s="53"/>
      <c r="I10" s="53"/>
      <c r="J10" s="56"/>
      <c r="K10" s="56"/>
      <c r="L10" s="56"/>
      <c r="M10" s="56"/>
      <c r="N10" s="56"/>
      <c r="O10" s="56"/>
      <c r="P10" s="56"/>
      <c r="Q10" s="56"/>
    </row>
    <row r="11" spans="1:17">
      <c r="A11" s="53"/>
      <c r="B11" s="53"/>
      <c r="C11" s="63"/>
      <c r="D11" s="53"/>
      <c r="E11" s="53"/>
      <c r="F11" s="53"/>
      <c r="G11" s="53"/>
      <c r="H11" s="53"/>
      <c r="I11" s="53"/>
      <c r="J11" s="56"/>
      <c r="K11" s="56"/>
      <c r="L11" s="56"/>
      <c r="M11" s="56"/>
      <c r="N11" s="56"/>
      <c r="O11" s="56"/>
      <c r="P11" s="56"/>
      <c r="Q11" s="56"/>
    </row>
    <row r="12" spans="1:17" s="156" customFormat="1" ht="10.5">
      <c r="A12" s="151"/>
      <c r="B12" s="152" t="s">
        <v>27</v>
      </c>
      <c r="C12" s="151"/>
      <c r="D12" s="153" t="s">
        <v>6</v>
      </c>
      <c r="E12" s="154" t="s">
        <v>30</v>
      </c>
      <c r="F12" s="153"/>
      <c r="G12" s="153"/>
      <c r="H12" s="151"/>
      <c r="I12" s="151"/>
      <c r="J12" s="155"/>
      <c r="K12" s="155"/>
      <c r="L12" s="155"/>
      <c r="M12" s="155"/>
      <c r="N12" s="155"/>
      <c r="O12" s="155"/>
      <c r="P12" s="155"/>
      <c r="Q12" s="155"/>
    </row>
    <row r="13" spans="1:17" s="156" customFormat="1" ht="10.5">
      <c r="A13" s="151"/>
      <c r="B13" s="151"/>
      <c r="C13" s="151"/>
      <c r="D13" s="153" t="s">
        <v>7</v>
      </c>
      <c r="E13" s="153" t="s">
        <v>8</v>
      </c>
      <c r="F13" s="153" t="s">
        <v>5</v>
      </c>
      <c r="G13" s="153"/>
      <c r="H13" s="152" t="s">
        <v>10</v>
      </c>
      <c r="I13" s="151"/>
      <c r="J13" s="155"/>
      <c r="K13" s="155"/>
      <c r="L13" s="155"/>
      <c r="M13" s="155"/>
      <c r="N13" s="155"/>
      <c r="O13" s="155"/>
      <c r="P13" s="155"/>
      <c r="Q13" s="155"/>
    </row>
    <row r="14" spans="1:17" ht="13.9" customHeight="1">
      <c r="A14" s="53"/>
      <c r="B14" s="157" t="s">
        <v>0</v>
      </c>
      <c r="C14" s="158" t="str">
        <f>Turnierdaten!C15:D15</f>
        <v>OST 1/</v>
      </c>
      <c r="D14" s="159">
        <f>Turnierdaten!E15</f>
        <v>0</v>
      </c>
      <c r="E14" s="159">
        <f>Turnierdaten!F15</f>
        <v>0</v>
      </c>
      <c r="F14" s="160">
        <v>0.12</v>
      </c>
      <c r="G14" s="161"/>
      <c r="H14" s="162">
        <f>(D14*E14*0.12)</f>
        <v>0</v>
      </c>
      <c r="I14" s="53"/>
      <c r="J14" s="56"/>
      <c r="K14" s="56"/>
      <c r="L14" s="56"/>
      <c r="M14" s="56"/>
      <c r="N14" s="56"/>
      <c r="O14" s="56"/>
      <c r="P14" s="56"/>
      <c r="Q14" s="56"/>
    </row>
    <row r="15" spans="1:17" ht="13.9" customHeight="1">
      <c r="A15" s="53"/>
      <c r="B15" s="157" t="s">
        <v>1</v>
      </c>
      <c r="C15" s="158">
        <f>Turnierdaten!C16:D16</f>
        <v>0</v>
      </c>
      <c r="D15" s="159">
        <f>Turnierdaten!E16</f>
        <v>0</v>
      </c>
      <c r="E15" s="159">
        <f>Turnierdaten!F16</f>
        <v>0</v>
      </c>
      <c r="F15" s="160">
        <v>0.12</v>
      </c>
      <c r="G15" s="161"/>
      <c r="H15" s="162">
        <f>(D15*E15*0.12)</f>
        <v>0</v>
      </c>
      <c r="I15" s="53"/>
      <c r="J15" s="56"/>
      <c r="K15" s="56"/>
      <c r="L15" s="56"/>
      <c r="M15" s="56"/>
      <c r="N15" s="56"/>
      <c r="O15" s="56"/>
      <c r="P15" s="56"/>
      <c r="Q15" s="56"/>
    </row>
    <row r="16" spans="1:17" ht="13.9" customHeight="1">
      <c r="A16" s="53"/>
      <c r="B16" s="157" t="s">
        <v>2</v>
      </c>
      <c r="C16" s="158">
        <f>Turnierdaten!C17:D17</f>
        <v>0</v>
      </c>
      <c r="D16" s="159">
        <f>Turnierdaten!E17</f>
        <v>0</v>
      </c>
      <c r="E16" s="159">
        <f>Turnierdaten!F17</f>
        <v>0</v>
      </c>
      <c r="F16" s="160">
        <v>0.12</v>
      </c>
      <c r="G16" s="161"/>
      <c r="H16" s="162">
        <f>(D16*E16*0.12)</f>
        <v>0</v>
      </c>
      <c r="I16" s="53"/>
      <c r="J16" s="56"/>
      <c r="K16" s="56"/>
      <c r="L16" s="56"/>
      <c r="M16" s="56"/>
      <c r="N16" s="56"/>
      <c r="O16" s="56"/>
      <c r="P16" s="56"/>
      <c r="Q16" s="56"/>
    </row>
    <row r="17" spans="1:17" ht="13.9" customHeight="1">
      <c r="A17" s="53"/>
      <c r="B17" s="157" t="s">
        <v>3</v>
      </c>
      <c r="C17" s="158">
        <f>Turnierdaten!C18:D18</f>
        <v>0</v>
      </c>
      <c r="D17" s="159">
        <f>Turnierdaten!E18</f>
        <v>0</v>
      </c>
      <c r="E17" s="159">
        <f>Turnierdaten!F18</f>
        <v>0</v>
      </c>
      <c r="F17" s="160">
        <v>0.12</v>
      </c>
      <c r="G17" s="161"/>
      <c r="H17" s="162">
        <f>(D17*E17*0.12)</f>
        <v>0</v>
      </c>
      <c r="I17" s="53"/>
      <c r="J17" s="56"/>
      <c r="K17" s="56"/>
      <c r="L17" s="56"/>
      <c r="M17" s="56"/>
      <c r="N17" s="56"/>
      <c r="O17" s="56"/>
      <c r="P17" s="56"/>
      <c r="Q17" s="56"/>
    </row>
    <row r="18" spans="1:17" ht="13.9" customHeight="1">
      <c r="A18" s="53"/>
      <c r="B18" s="157" t="s">
        <v>41</v>
      </c>
      <c r="C18" s="158">
        <f>Turnierdaten!E20</f>
        <v>0</v>
      </c>
      <c r="D18" s="163"/>
      <c r="E18" s="164" t="s">
        <v>4</v>
      </c>
      <c r="F18" s="165"/>
      <c r="G18" s="161"/>
      <c r="H18" s="210">
        <f>Turnierdaten!E22</f>
        <v>0</v>
      </c>
      <c r="I18" s="53"/>
      <c r="J18" s="56"/>
      <c r="K18" s="56"/>
      <c r="L18" s="56"/>
      <c r="M18" s="56"/>
      <c r="N18" s="56"/>
      <c r="O18" s="56"/>
      <c r="P18" s="56"/>
      <c r="Q18" s="56"/>
    </row>
    <row r="19" spans="1:17" ht="8.1" customHeight="1">
      <c r="A19" s="53"/>
      <c r="B19" s="53"/>
      <c r="C19" s="53"/>
      <c r="D19" s="53"/>
      <c r="E19" s="53"/>
      <c r="F19" s="53"/>
      <c r="G19" s="53"/>
      <c r="H19" s="53"/>
      <c r="I19" s="53"/>
      <c r="J19" s="56"/>
      <c r="K19" s="56"/>
      <c r="L19" s="56"/>
      <c r="M19" s="56"/>
      <c r="N19" s="56"/>
      <c r="O19" s="56"/>
      <c r="P19" s="56"/>
      <c r="Q19" s="56"/>
    </row>
    <row r="20" spans="1:17">
      <c r="A20" s="53"/>
      <c r="B20" s="53"/>
      <c r="C20" s="53"/>
      <c r="D20" s="53"/>
      <c r="E20" s="53"/>
      <c r="F20" s="53"/>
      <c r="G20" s="148" t="s">
        <v>19</v>
      </c>
      <c r="H20" s="53"/>
      <c r="I20" s="207">
        <f>SUM(H14:H18)</f>
        <v>0</v>
      </c>
      <c r="J20" s="56"/>
      <c r="K20" s="56"/>
      <c r="L20" s="56"/>
      <c r="M20" s="56"/>
      <c r="N20" s="56"/>
      <c r="O20" s="56"/>
      <c r="P20" s="56"/>
      <c r="Q20" s="56"/>
    </row>
    <row r="21" spans="1:17">
      <c r="A21" s="208" t="s">
        <v>9</v>
      </c>
      <c r="B21" s="53"/>
      <c r="C21" s="53"/>
      <c r="D21" s="53"/>
      <c r="E21" s="53"/>
      <c r="F21" s="53"/>
      <c r="G21" s="53"/>
      <c r="H21" s="53"/>
      <c r="I21" s="53"/>
      <c r="J21" s="56"/>
      <c r="K21" s="56"/>
      <c r="L21" s="56"/>
      <c r="M21" s="56"/>
      <c r="N21" s="56"/>
      <c r="O21" s="56"/>
      <c r="P21" s="56"/>
      <c r="Q21" s="56"/>
    </row>
    <row r="22" spans="1:17">
      <c r="A22" s="53"/>
      <c r="B22" s="53"/>
      <c r="C22" s="209" t="s">
        <v>48</v>
      </c>
      <c r="D22" s="53"/>
      <c r="E22" s="53"/>
      <c r="F22" s="53"/>
      <c r="G22" s="53"/>
      <c r="H22" s="53"/>
      <c r="I22" s="53"/>
      <c r="J22" s="56"/>
      <c r="K22" s="56"/>
      <c r="L22" s="56"/>
      <c r="M22" s="56"/>
      <c r="N22" s="56"/>
      <c r="O22" s="56"/>
      <c r="P22" s="56"/>
      <c r="Q22" s="56"/>
    </row>
    <row r="23" spans="1:17">
      <c r="A23" s="53"/>
      <c r="B23" s="53"/>
      <c r="C23" s="53"/>
      <c r="D23" s="53"/>
      <c r="E23" s="53"/>
      <c r="F23" s="53"/>
      <c r="G23" s="53"/>
      <c r="H23" s="53"/>
      <c r="I23" s="53"/>
      <c r="J23" s="56"/>
      <c r="K23" s="56"/>
      <c r="L23" s="56"/>
      <c r="M23" s="56"/>
      <c r="N23" s="56"/>
      <c r="O23" s="56"/>
      <c r="P23" s="56"/>
      <c r="Q23" s="56"/>
    </row>
    <row r="24" spans="1:17">
      <c r="A24" s="53"/>
      <c r="B24" s="151"/>
      <c r="C24" s="151"/>
      <c r="D24" s="153" t="s">
        <v>11</v>
      </c>
      <c r="E24" s="153" t="s">
        <v>12</v>
      </c>
      <c r="F24" s="153" t="s">
        <v>14</v>
      </c>
      <c r="G24" s="153" t="s">
        <v>154</v>
      </c>
      <c r="H24" s="153"/>
      <c r="I24" s="53"/>
      <c r="J24" s="56"/>
      <c r="K24" s="56"/>
      <c r="L24" s="56"/>
      <c r="M24" s="56"/>
      <c r="N24" s="56"/>
      <c r="O24" s="56"/>
      <c r="P24" s="56"/>
      <c r="Q24" s="56"/>
    </row>
    <row r="25" spans="1:17">
      <c r="A25" s="53"/>
      <c r="B25" s="151"/>
      <c r="C25" s="151"/>
      <c r="D25" s="153" t="s">
        <v>154</v>
      </c>
      <c r="E25" s="153" t="s">
        <v>13</v>
      </c>
      <c r="F25" s="153" t="s">
        <v>15</v>
      </c>
      <c r="G25" s="153"/>
      <c r="H25" s="153" t="s">
        <v>18</v>
      </c>
      <c r="I25" s="53"/>
      <c r="J25" s="56"/>
      <c r="K25" s="56"/>
      <c r="L25" s="56"/>
      <c r="M25" s="56"/>
      <c r="N25" s="56"/>
      <c r="O25" s="56"/>
      <c r="P25" s="56"/>
      <c r="Q25" s="56"/>
    </row>
    <row r="26" spans="1:17" ht="13.9" customHeight="1">
      <c r="A26" s="53"/>
      <c r="B26" s="157" t="s">
        <v>16</v>
      </c>
      <c r="C26" s="161">
        <f>'Kosten-SR-TL'!D18</f>
        <v>0</v>
      </c>
      <c r="D26" s="167">
        <f>'Kosten-SR-TL'!E18</f>
        <v>30</v>
      </c>
      <c r="E26" s="167">
        <f>'Kosten-SR-TL'!F18</f>
        <v>0</v>
      </c>
      <c r="F26" s="167">
        <f>'Kosten-SR-TL'!G18</f>
        <v>0</v>
      </c>
      <c r="G26" s="167">
        <f>'Kosten-SR-TL'!H18</f>
        <v>0</v>
      </c>
      <c r="H26" s="167">
        <f>SUM(D26:G26)</f>
        <v>30</v>
      </c>
      <c r="I26" s="53"/>
      <c r="J26" s="56"/>
      <c r="K26" s="56"/>
      <c r="L26" s="56"/>
      <c r="M26" s="56"/>
      <c r="N26" s="56"/>
      <c r="O26" s="56"/>
      <c r="P26" s="56"/>
      <c r="Q26" s="56"/>
    </row>
    <row r="27" spans="1:17" ht="13.9" customHeight="1">
      <c r="A27" s="53"/>
      <c r="B27" s="157" t="s">
        <v>16</v>
      </c>
      <c r="C27" s="161">
        <f>'Kosten-SR-TL'!D19</f>
        <v>0</v>
      </c>
      <c r="D27" s="167">
        <f>'Kosten-SR-TL'!E19</f>
        <v>30</v>
      </c>
      <c r="E27" s="167">
        <f>'Kosten-SR-TL'!F19</f>
        <v>0</v>
      </c>
      <c r="F27" s="167">
        <f>'Kosten-SR-TL'!G19</f>
        <v>0</v>
      </c>
      <c r="G27" s="167">
        <f>'Kosten-SR-TL'!H19</f>
        <v>0</v>
      </c>
      <c r="H27" s="167">
        <f t="shared" ref="H27:H38" si="0">SUM(D27:G27)</f>
        <v>30</v>
      </c>
      <c r="I27" s="53"/>
      <c r="J27" s="56"/>
      <c r="K27" s="56"/>
      <c r="L27" s="56"/>
      <c r="M27" s="56"/>
      <c r="N27" s="56"/>
      <c r="O27" s="56"/>
      <c r="P27" s="56"/>
      <c r="Q27" s="56"/>
    </row>
    <row r="28" spans="1:17" ht="13.9" customHeight="1">
      <c r="A28" s="53"/>
      <c r="B28" s="157" t="s">
        <v>16</v>
      </c>
      <c r="C28" s="161">
        <f>'Kosten-SR-TL'!D20</f>
        <v>0</v>
      </c>
      <c r="D28" s="167">
        <f>'Kosten-SR-TL'!E20</f>
        <v>0</v>
      </c>
      <c r="E28" s="167">
        <f>'Kosten-SR-TL'!F20</f>
        <v>0</v>
      </c>
      <c r="F28" s="167">
        <f>'Kosten-SR-TL'!G20</f>
        <v>0</v>
      </c>
      <c r="G28" s="167">
        <f>'Kosten-SR-TL'!H20</f>
        <v>0</v>
      </c>
      <c r="H28" s="167">
        <f t="shared" si="0"/>
        <v>0</v>
      </c>
      <c r="I28" s="53"/>
      <c r="J28" s="56"/>
      <c r="K28" s="56"/>
      <c r="L28" s="56"/>
      <c r="M28" s="56"/>
      <c r="N28" s="56"/>
      <c r="O28" s="56"/>
      <c r="P28" s="56"/>
      <c r="Q28" s="56"/>
    </row>
    <row r="29" spans="1:17" ht="13.9" customHeight="1">
      <c r="A29" s="53"/>
      <c r="B29" s="157" t="s">
        <v>16</v>
      </c>
      <c r="C29" s="161">
        <f>'Kosten-SR-TL'!D21</f>
        <v>0</v>
      </c>
      <c r="D29" s="167">
        <f>'Kosten-SR-TL'!E21</f>
        <v>0</v>
      </c>
      <c r="E29" s="167">
        <f>'Kosten-SR-TL'!F21</f>
        <v>0</v>
      </c>
      <c r="F29" s="167">
        <f>'Kosten-SR-TL'!G21</f>
        <v>0</v>
      </c>
      <c r="G29" s="167">
        <f>'Kosten-SR-TL'!H21</f>
        <v>0</v>
      </c>
      <c r="H29" s="167">
        <f t="shared" si="0"/>
        <v>0</v>
      </c>
      <c r="I29" s="53"/>
      <c r="J29" s="56"/>
      <c r="K29" s="56"/>
      <c r="L29" s="56"/>
      <c r="M29" s="56"/>
      <c r="N29" s="56"/>
      <c r="O29" s="56"/>
      <c r="P29" s="56"/>
      <c r="Q29" s="56"/>
    </row>
    <row r="30" spans="1:17" ht="13.9" customHeight="1">
      <c r="A30" s="53"/>
      <c r="B30" s="157" t="s">
        <v>16</v>
      </c>
      <c r="C30" s="161">
        <f>'Kosten-SR-TL'!D22</f>
        <v>0</v>
      </c>
      <c r="D30" s="167">
        <f>'Kosten-SR-TL'!E22</f>
        <v>0</v>
      </c>
      <c r="E30" s="167">
        <f>'Kosten-SR-TL'!F22</f>
        <v>0</v>
      </c>
      <c r="F30" s="167">
        <f>'Kosten-SR-TL'!G22</f>
        <v>0</v>
      </c>
      <c r="G30" s="167">
        <f>'Kosten-SR-TL'!H22</f>
        <v>0</v>
      </c>
      <c r="H30" s="167">
        <f t="shared" si="0"/>
        <v>0</v>
      </c>
      <c r="I30" s="53"/>
      <c r="J30" s="56"/>
      <c r="K30" s="56"/>
      <c r="L30" s="56"/>
      <c r="M30" s="56"/>
      <c r="N30" s="56"/>
      <c r="O30" s="56"/>
      <c r="P30" s="56"/>
      <c r="Q30" s="56"/>
    </row>
    <row r="31" spans="1:17" ht="13.9" customHeight="1">
      <c r="A31" s="53"/>
      <c r="B31" s="157" t="s">
        <v>16</v>
      </c>
      <c r="C31" s="161">
        <f>'Kosten-SR-TL'!D23</f>
        <v>0</v>
      </c>
      <c r="D31" s="167">
        <f>'Kosten-SR-TL'!E23</f>
        <v>0</v>
      </c>
      <c r="E31" s="167">
        <f>'Kosten-SR-TL'!F23</f>
        <v>0</v>
      </c>
      <c r="F31" s="167">
        <f>'Kosten-SR-TL'!G23</f>
        <v>0</v>
      </c>
      <c r="G31" s="167">
        <f>'Kosten-SR-TL'!H23</f>
        <v>0</v>
      </c>
      <c r="H31" s="167">
        <f t="shared" si="0"/>
        <v>0</v>
      </c>
      <c r="I31" s="53"/>
      <c r="J31" s="56"/>
      <c r="K31" s="56"/>
      <c r="L31" s="56"/>
      <c r="M31" s="56"/>
      <c r="N31" s="56"/>
      <c r="O31" s="56"/>
      <c r="P31" s="56"/>
      <c r="Q31" s="56"/>
    </row>
    <row r="32" spans="1:17" ht="13.9" customHeight="1">
      <c r="A32" s="53"/>
      <c r="B32" s="157" t="s">
        <v>16</v>
      </c>
      <c r="C32" s="161">
        <f>'Kosten-SR-TL'!D24</f>
        <v>0</v>
      </c>
      <c r="D32" s="167">
        <f>'Kosten-SR-TL'!E24</f>
        <v>0</v>
      </c>
      <c r="E32" s="167">
        <f>'Kosten-SR-TL'!F24</f>
        <v>0</v>
      </c>
      <c r="F32" s="167">
        <f>'Kosten-SR-TL'!G24</f>
        <v>0</v>
      </c>
      <c r="G32" s="167">
        <f>'Kosten-SR-TL'!H24</f>
        <v>0</v>
      </c>
      <c r="H32" s="167">
        <f t="shared" si="0"/>
        <v>0</v>
      </c>
      <c r="I32" s="53"/>
      <c r="J32" s="56"/>
      <c r="K32" s="56"/>
      <c r="L32" s="56"/>
      <c r="M32" s="56"/>
      <c r="N32" s="56"/>
      <c r="O32" s="56"/>
      <c r="P32" s="56"/>
      <c r="Q32" s="56"/>
    </row>
    <row r="33" spans="1:17" ht="13.9" customHeight="1">
      <c r="A33" s="53"/>
      <c r="B33" s="157" t="s">
        <v>16</v>
      </c>
      <c r="C33" s="161">
        <f>'Kosten-SR-TL'!D25</f>
        <v>0</v>
      </c>
      <c r="D33" s="167">
        <f>'Kosten-SR-TL'!E25</f>
        <v>0</v>
      </c>
      <c r="E33" s="167">
        <f>'Kosten-SR-TL'!F25</f>
        <v>0</v>
      </c>
      <c r="F33" s="167">
        <f>'Kosten-SR-TL'!G25</f>
        <v>0</v>
      </c>
      <c r="G33" s="167">
        <f>'Kosten-SR-TL'!H25</f>
        <v>0</v>
      </c>
      <c r="H33" s="167">
        <f t="shared" si="0"/>
        <v>0</v>
      </c>
      <c r="I33" s="53"/>
      <c r="J33" s="56"/>
      <c r="K33" s="56"/>
      <c r="L33" s="56"/>
      <c r="M33" s="56"/>
      <c r="N33" s="56"/>
      <c r="O33" s="56"/>
      <c r="P33" s="56"/>
      <c r="Q33" s="56"/>
    </row>
    <row r="34" spans="1:17" ht="13.9" customHeight="1">
      <c r="A34" s="53"/>
      <c r="B34" s="157"/>
      <c r="C34" s="161">
        <f>'Kosten-SR-TL'!D26</f>
        <v>0</v>
      </c>
      <c r="D34" s="167">
        <f>'Kosten-SR-TL'!E26</f>
        <v>0</v>
      </c>
      <c r="E34" s="167">
        <f>'Kosten-SR-TL'!F26</f>
        <v>0</v>
      </c>
      <c r="F34" s="167">
        <f>'Kosten-SR-TL'!G26</f>
        <v>0</v>
      </c>
      <c r="G34" s="167">
        <f>'Kosten-SR-TL'!H26</f>
        <v>0</v>
      </c>
      <c r="H34" s="167">
        <f t="shared" si="0"/>
        <v>0</v>
      </c>
      <c r="I34" s="53"/>
      <c r="J34" s="56"/>
      <c r="K34" s="56"/>
      <c r="L34" s="56"/>
      <c r="M34" s="56"/>
      <c r="N34" s="56"/>
      <c r="O34" s="56"/>
      <c r="P34" s="56"/>
      <c r="Q34" s="56"/>
    </row>
    <row r="35" spans="1:17" ht="13.9" customHeight="1">
      <c r="A35" s="53"/>
      <c r="B35" s="157" t="s">
        <v>17</v>
      </c>
      <c r="C35" s="161">
        <f>'Kosten-SR-TL'!D27</f>
        <v>0</v>
      </c>
      <c r="D35" s="167">
        <f>'Kosten-SR-TL'!E27</f>
        <v>0</v>
      </c>
      <c r="E35" s="167">
        <f>'Kosten-SR-TL'!F27</f>
        <v>0</v>
      </c>
      <c r="F35" s="167">
        <f>'Kosten-SR-TL'!G27</f>
        <v>0</v>
      </c>
      <c r="G35" s="167">
        <f>'Kosten-SR-TL'!H27</f>
        <v>0</v>
      </c>
      <c r="H35" s="167">
        <f t="shared" si="0"/>
        <v>0</v>
      </c>
      <c r="I35" s="53"/>
      <c r="J35" s="56"/>
      <c r="K35" s="56"/>
      <c r="L35" s="56"/>
      <c r="M35" s="56"/>
      <c r="N35" s="56"/>
      <c r="O35" s="56"/>
      <c r="P35" s="56"/>
      <c r="Q35" s="56"/>
    </row>
    <row r="36" spans="1:17" ht="13.9" customHeight="1">
      <c r="A36" s="53"/>
      <c r="B36" s="157" t="s">
        <v>17</v>
      </c>
      <c r="C36" s="161">
        <f>'Kosten-SR-TL'!D28</f>
        <v>0</v>
      </c>
      <c r="D36" s="167">
        <f>'Kosten-SR-TL'!E28</f>
        <v>0</v>
      </c>
      <c r="E36" s="167">
        <f>'Kosten-SR-TL'!F28</f>
        <v>0</v>
      </c>
      <c r="F36" s="167">
        <f>'Kosten-SR-TL'!G28</f>
        <v>0</v>
      </c>
      <c r="G36" s="167">
        <f>'Kosten-SR-TL'!H28</f>
        <v>0</v>
      </c>
      <c r="H36" s="167">
        <f t="shared" si="0"/>
        <v>0</v>
      </c>
      <c r="I36" s="53"/>
      <c r="J36" s="56"/>
      <c r="K36" s="56"/>
      <c r="L36" s="56"/>
      <c r="M36" s="56"/>
      <c r="N36" s="56"/>
      <c r="O36" s="56"/>
      <c r="P36" s="56"/>
      <c r="Q36" s="56"/>
    </row>
    <row r="37" spans="1:17" ht="13.9" customHeight="1">
      <c r="A37" s="53"/>
      <c r="B37" s="157" t="s">
        <v>17</v>
      </c>
      <c r="C37" s="161">
        <f>'Kosten-SR-TL'!D29</f>
        <v>0</v>
      </c>
      <c r="D37" s="167">
        <f>'Kosten-SR-TL'!E29</f>
        <v>0</v>
      </c>
      <c r="E37" s="167">
        <f>'Kosten-SR-TL'!F29</f>
        <v>0</v>
      </c>
      <c r="F37" s="167">
        <f>'Kosten-SR-TL'!G29</f>
        <v>0</v>
      </c>
      <c r="G37" s="167">
        <f>'Kosten-SR-TL'!H29</f>
        <v>0</v>
      </c>
      <c r="H37" s="167">
        <f t="shared" si="0"/>
        <v>0</v>
      </c>
      <c r="I37" s="53"/>
      <c r="J37" s="56"/>
      <c r="K37" s="56"/>
      <c r="L37" s="56"/>
      <c r="M37" s="56"/>
      <c r="N37" s="56"/>
      <c r="O37" s="56"/>
      <c r="P37" s="56"/>
      <c r="Q37" s="56"/>
    </row>
    <row r="38" spans="1:17" ht="13.9" customHeight="1">
      <c r="A38" s="53"/>
      <c r="B38" s="157"/>
      <c r="C38" s="161">
        <f>'Kosten-SR-TL'!D30</f>
        <v>0</v>
      </c>
      <c r="D38" s="167">
        <f>'Kosten-SR-TL'!E30</f>
        <v>0</v>
      </c>
      <c r="E38" s="167">
        <f>'Kosten-SR-TL'!F30</f>
        <v>0</v>
      </c>
      <c r="F38" s="167">
        <f>'Kosten-SR-TL'!G30</f>
        <v>0</v>
      </c>
      <c r="G38" s="167">
        <f>'Kosten-SR-TL'!H30</f>
        <v>0</v>
      </c>
      <c r="H38" s="167">
        <f t="shared" si="0"/>
        <v>0</v>
      </c>
      <c r="I38" s="53"/>
      <c r="J38" s="56"/>
      <c r="K38" s="56"/>
      <c r="L38" s="56"/>
      <c r="M38" s="56"/>
      <c r="N38" s="56"/>
      <c r="O38" s="56"/>
      <c r="P38" s="56"/>
      <c r="Q38" s="56"/>
    </row>
    <row r="39" spans="1:17" ht="8.1" customHeight="1">
      <c r="A39" s="53"/>
      <c r="B39" s="64"/>
      <c r="C39" s="53"/>
      <c r="D39" s="53"/>
      <c r="E39" s="53"/>
      <c r="F39" s="53"/>
      <c r="G39" s="53"/>
      <c r="H39" s="53"/>
      <c r="I39" s="53"/>
      <c r="J39" s="56"/>
      <c r="K39" s="56"/>
      <c r="L39" s="56"/>
      <c r="M39" s="56"/>
      <c r="N39" s="56"/>
      <c r="O39" s="56"/>
      <c r="P39" s="56"/>
      <c r="Q39" s="56"/>
    </row>
    <row r="40" spans="1:17">
      <c r="A40" s="53"/>
      <c r="B40" s="151" t="s">
        <v>155</v>
      </c>
      <c r="C40" s="53"/>
      <c r="D40" s="53"/>
      <c r="E40" s="53"/>
      <c r="F40" s="53"/>
      <c r="G40" s="148" t="s">
        <v>20</v>
      </c>
      <c r="H40" s="150"/>
      <c r="I40" s="166">
        <f>SUM(H26:H38)</f>
        <v>60</v>
      </c>
      <c r="J40" s="56"/>
      <c r="K40" s="56"/>
      <c r="L40" s="56"/>
      <c r="M40" s="56"/>
      <c r="N40" s="56"/>
      <c r="O40" s="56"/>
      <c r="P40" s="56"/>
      <c r="Q40" s="56"/>
    </row>
    <row r="41" spans="1:17">
      <c r="A41" s="53"/>
      <c r="B41" s="53"/>
      <c r="C41" s="53"/>
      <c r="D41" s="53"/>
      <c r="E41" s="53"/>
      <c r="F41" s="53"/>
      <c r="G41" s="150"/>
      <c r="H41" s="150"/>
      <c r="I41" s="149"/>
      <c r="J41" s="56"/>
      <c r="K41" s="56"/>
      <c r="L41" s="56"/>
      <c r="M41" s="56"/>
      <c r="N41" s="56"/>
      <c r="O41" s="56"/>
      <c r="P41" s="56"/>
      <c r="Q41" s="56"/>
    </row>
    <row r="42" spans="1:17">
      <c r="A42" s="148" t="s">
        <v>21</v>
      </c>
      <c r="B42" s="53"/>
      <c r="C42" s="53"/>
      <c r="D42" s="65"/>
      <c r="E42" s="53"/>
      <c r="F42" s="53"/>
      <c r="G42" s="168" t="s">
        <v>22</v>
      </c>
      <c r="H42" s="150"/>
      <c r="I42" s="166">
        <f>(I20+I40)/4</f>
        <v>15</v>
      </c>
      <c r="J42" s="56"/>
      <c r="K42" s="56"/>
      <c r="L42" s="56"/>
      <c r="M42" s="56"/>
      <c r="N42" s="56"/>
      <c r="O42" s="56"/>
      <c r="P42" s="56"/>
      <c r="Q42" s="56"/>
    </row>
    <row r="43" spans="1:17">
      <c r="A43" s="53"/>
      <c r="B43" s="53"/>
      <c r="C43" s="53"/>
      <c r="D43" s="53"/>
      <c r="E43" s="53"/>
      <c r="F43" s="53"/>
      <c r="G43" s="53"/>
      <c r="H43" s="53"/>
      <c r="I43" s="53"/>
      <c r="J43" s="56"/>
      <c r="K43" s="56"/>
      <c r="L43" s="56"/>
      <c r="M43" s="56"/>
      <c r="N43" s="56"/>
      <c r="O43" s="56"/>
      <c r="P43" s="56"/>
      <c r="Q43" s="56"/>
    </row>
    <row r="44" spans="1:17">
      <c r="A44" s="53"/>
      <c r="B44" s="152" t="s">
        <v>28</v>
      </c>
      <c r="C44" s="151"/>
      <c r="D44" s="169">
        <v>0.25</v>
      </c>
      <c r="E44" s="153" t="s">
        <v>14</v>
      </c>
      <c r="F44" s="294" t="s">
        <v>24</v>
      </c>
      <c r="G44" s="294"/>
      <c r="H44" s="153"/>
      <c r="I44" s="151"/>
      <c r="J44" s="56"/>
      <c r="K44" s="56"/>
      <c r="L44" s="56"/>
      <c r="M44" s="56"/>
      <c r="N44" s="56"/>
      <c r="O44" s="56"/>
      <c r="P44" s="56"/>
      <c r="Q44" s="56"/>
    </row>
    <row r="45" spans="1:17">
      <c r="A45" s="53"/>
      <c r="B45" s="152"/>
      <c r="C45" s="151"/>
      <c r="D45" s="153" t="s">
        <v>23</v>
      </c>
      <c r="E45" s="153" t="s">
        <v>15</v>
      </c>
      <c r="F45" s="294" t="s">
        <v>25</v>
      </c>
      <c r="G45" s="294"/>
      <c r="H45" s="305" t="s">
        <v>26</v>
      </c>
      <c r="I45" s="305"/>
      <c r="J45" s="56"/>
      <c r="K45" s="56"/>
      <c r="L45" s="56"/>
      <c r="M45" s="56"/>
      <c r="N45" s="56"/>
      <c r="O45" s="56"/>
      <c r="P45" s="56"/>
      <c r="Q45" s="56"/>
    </row>
    <row r="46" spans="1:17" ht="15.95" customHeight="1">
      <c r="A46" s="53"/>
      <c r="B46" s="170" t="s">
        <v>0</v>
      </c>
      <c r="C46" s="157" t="str">
        <f>C14</f>
        <v>OST 1/</v>
      </c>
      <c r="D46" s="171">
        <f>I42</f>
        <v>15</v>
      </c>
      <c r="E46" s="171">
        <f>H14</f>
        <v>0</v>
      </c>
      <c r="F46" s="295">
        <f>E46-D46</f>
        <v>-15</v>
      </c>
      <c r="G46" s="296"/>
      <c r="H46" s="306"/>
      <c r="I46" s="307"/>
      <c r="J46" s="56"/>
      <c r="K46" s="56"/>
      <c r="L46" s="56"/>
      <c r="M46" s="56"/>
      <c r="N46" s="56"/>
      <c r="O46" s="56"/>
      <c r="P46" s="56"/>
      <c r="Q46" s="56"/>
    </row>
    <row r="47" spans="1:17" ht="15.95" customHeight="1">
      <c r="A47" s="53"/>
      <c r="B47" s="170" t="s">
        <v>1</v>
      </c>
      <c r="C47" s="157">
        <f>C15</f>
        <v>0</v>
      </c>
      <c r="D47" s="171">
        <f>I42</f>
        <v>15</v>
      </c>
      <c r="E47" s="171">
        <f>H15</f>
        <v>0</v>
      </c>
      <c r="F47" s="295">
        <f>E47-D47</f>
        <v>-15</v>
      </c>
      <c r="G47" s="296"/>
      <c r="H47" s="306"/>
      <c r="I47" s="307"/>
      <c r="J47" s="56"/>
      <c r="K47" s="56"/>
      <c r="L47" s="56"/>
      <c r="M47" s="56"/>
      <c r="N47" s="56"/>
      <c r="O47" s="56"/>
      <c r="P47" s="56"/>
      <c r="Q47" s="56"/>
    </row>
    <row r="48" spans="1:17" ht="15.95" customHeight="1">
      <c r="A48" s="53"/>
      <c r="B48" s="170" t="s">
        <v>2</v>
      </c>
      <c r="C48" s="157">
        <f>C16</f>
        <v>0</v>
      </c>
      <c r="D48" s="171">
        <f>I42</f>
        <v>15</v>
      </c>
      <c r="E48" s="171">
        <f>H16</f>
        <v>0</v>
      </c>
      <c r="F48" s="295">
        <f>E48-D48</f>
        <v>-15</v>
      </c>
      <c r="G48" s="296"/>
      <c r="H48" s="306"/>
      <c r="I48" s="307"/>
      <c r="J48" s="56"/>
      <c r="K48" s="56"/>
      <c r="L48" s="56"/>
      <c r="M48" s="56"/>
      <c r="N48" s="56"/>
      <c r="O48" s="56"/>
      <c r="P48" s="56"/>
      <c r="Q48" s="56"/>
    </row>
    <row r="49" spans="1:17" ht="15.95" customHeight="1">
      <c r="A49" s="53"/>
      <c r="B49" s="170" t="s">
        <v>3</v>
      </c>
      <c r="C49" s="157">
        <f>C17</f>
        <v>0</v>
      </c>
      <c r="D49" s="171">
        <f>I42</f>
        <v>15</v>
      </c>
      <c r="E49" s="171">
        <f>H17</f>
        <v>0</v>
      </c>
      <c r="F49" s="295">
        <f>E49-D49</f>
        <v>-15</v>
      </c>
      <c r="G49" s="296"/>
      <c r="H49" s="306"/>
      <c r="I49" s="307"/>
      <c r="J49" s="56"/>
      <c r="K49" s="56"/>
      <c r="L49" s="56"/>
      <c r="M49" s="56"/>
      <c r="N49" s="56"/>
      <c r="O49" s="56"/>
      <c r="P49" s="56"/>
      <c r="Q49" s="56"/>
    </row>
    <row r="50" spans="1:17" ht="15.95" customHeight="1">
      <c r="A50" s="53"/>
      <c r="B50" s="172"/>
      <c r="C50" s="170" t="s">
        <v>31</v>
      </c>
      <c r="D50" s="173"/>
      <c r="E50" s="171"/>
      <c r="F50" s="295">
        <f>H18</f>
        <v>0</v>
      </c>
      <c r="G50" s="296"/>
      <c r="H50" s="306"/>
      <c r="I50" s="307"/>
      <c r="J50" s="56"/>
      <c r="K50" s="56"/>
      <c r="L50" s="56"/>
      <c r="M50" s="56"/>
      <c r="N50" s="56"/>
      <c r="O50" s="56"/>
      <c r="P50" s="56"/>
      <c r="Q50" s="56"/>
    </row>
    <row r="51" spans="1:17" ht="15.95" customHeight="1">
      <c r="A51" s="53"/>
      <c r="B51" s="172"/>
      <c r="C51" s="170" t="s">
        <v>32</v>
      </c>
      <c r="D51" s="165"/>
      <c r="E51" s="174"/>
      <c r="F51" s="310">
        <f>I40</f>
        <v>60</v>
      </c>
      <c r="G51" s="311"/>
      <c r="H51" s="298"/>
      <c r="I51" s="299"/>
      <c r="J51" s="56"/>
      <c r="K51" s="56"/>
      <c r="L51" s="56"/>
      <c r="M51" s="56"/>
      <c r="N51" s="56"/>
      <c r="O51" s="56"/>
      <c r="P51" s="56"/>
      <c r="Q51" s="56"/>
    </row>
    <row r="52" spans="1:17">
      <c r="A52" s="53"/>
      <c r="B52" s="151"/>
      <c r="C52" s="151"/>
      <c r="D52" s="151"/>
      <c r="E52" s="211" t="s">
        <v>54</v>
      </c>
      <c r="F52" s="303">
        <f>SUM(F46:G51)</f>
        <v>0</v>
      </c>
      <c r="G52" s="304"/>
      <c r="H52" s="308"/>
      <c r="I52" s="309"/>
      <c r="J52" s="56"/>
      <c r="K52" s="56"/>
      <c r="L52" s="56"/>
      <c r="M52" s="56"/>
      <c r="N52" s="56"/>
      <c r="O52" s="56"/>
      <c r="P52" s="56"/>
      <c r="Q52" s="56"/>
    </row>
    <row r="53" spans="1:17">
      <c r="A53" s="53"/>
      <c r="B53" s="151"/>
      <c r="C53" s="151"/>
      <c r="D53" s="151"/>
      <c r="E53" s="175"/>
      <c r="F53" s="175"/>
      <c r="G53" s="176"/>
      <c r="H53" s="300" t="s">
        <v>33</v>
      </c>
      <c r="I53" s="300"/>
      <c r="J53" s="56"/>
      <c r="K53" s="56"/>
      <c r="L53" s="56"/>
      <c r="M53" s="56"/>
      <c r="N53" s="56"/>
      <c r="O53" s="56"/>
      <c r="P53" s="56"/>
      <c r="Q53" s="56"/>
    </row>
    <row r="54" spans="1:17">
      <c r="A54" s="56"/>
      <c r="B54" s="56"/>
      <c r="C54" s="56"/>
      <c r="D54" s="56"/>
      <c r="E54" s="56"/>
      <c r="F54" s="56"/>
      <c r="G54" s="56"/>
      <c r="H54" s="56"/>
      <c r="I54" s="56"/>
      <c r="J54" s="56"/>
      <c r="K54" s="56"/>
      <c r="L54" s="56"/>
      <c r="M54" s="56"/>
      <c r="N54" s="56"/>
      <c r="O54" s="56"/>
      <c r="P54" s="56"/>
      <c r="Q54" s="56"/>
    </row>
    <row r="55" spans="1:17">
      <c r="A55" s="56"/>
      <c r="B55" s="56"/>
      <c r="C55" s="56"/>
      <c r="D55" s="56"/>
      <c r="E55" s="56"/>
      <c r="F55" s="56"/>
      <c r="G55" s="56"/>
      <c r="H55" s="56"/>
      <c r="I55" s="56"/>
      <c r="J55" s="56"/>
      <c r="K55" s="56"/>
      <c r="L55" s="56"/>
      <c r="M55" s="56"/>
      <c r="N55" s="56"/>
      <c r="O55" s="56"/>
      <c r="P55" s="56"/>
      <c r="Q55" s="56"/>
    </row>
    <row r="56" spans="1:17">
      <c r="A56" s="56"/>
      <c r="B56" s="56"/>
      <c r="C56" s="56"/>
      <c r="D56" s="56"/>
      <c r="E56" s="56"/>
      <c r="F56" s="56"/>
      <c r="G56" s="56"/>
      <c r="H56" s="56"/>
      <c r="I56" s="56"/>
      <c r="J56" s="56"/>
      <c r="K56" s="56"/>
      <c r="L56" s="56"/>
      <c r="M56" s="56"/>
      <c r="N56" s="56"/>
      <c r="O56" s="56"/>
      <c r="P56" s="56"/>
      <c r="Q56" s="56"/>
    </row>
    <row r="57" spans="1:17">
      <c r="A57" s="56"/>
      <c r="B57" s="56"/>
      <c r="C57" s="56"/>
      <c r="D57" s="56"/>
      <c r="E57" s="56"/>
      <c r="F57" s="56"/>
      <c r="G57" s="56"/>
      <c r="H57" s="56"/>
      <c r="I57" s="56"/>
      <c r="J57" s="56"/>
      <c r="K57" s="56"/>
      <c r="L57" s="56"/>
      <c r="M57" s="56"/>
      <c r="N57" s="56"/>
      <c r="O57" s="56"/>
      <c r="P57" s="56"/>
      <c r="Q57" s="56"/>
    </row>
    <row r="58" spans="1:17">
      <c r="A58" s="56"/>
      <c r="B58" s="56"/>
      <c r="C58" s="56"/>
      <c r="D58" s="56"/>
      <c r="E58" s="56"/>
      <c r="F58" s="56"/>
      <c r="G58" s="56"/>
      <c r="H58" s="56"/>
      <c r="I58" s="56"/>
      <c r="J58" s="56"/>
      <c r="K58" s="56"/>
      <c r="L58" s="56"/>
      <c r="M58" s="56"/>
      <c r="N58" s="56"/>
      <c r="O58" s="56"/>
      <c r="P58" s="56"/>
      <c r="Q58" s="56"/>
    </row>
    <row r="59" spans="1:17">
      <c r="A59" s="56"/>
      <c r="B59" s="56"/>
      <c r="C59" s="56"/>
      <c r="D59" s="56"/>
      <c r="E59" s="56"/>
      <c r="F59" s="56"/>
      <c r="G59" s="56"/>
      <c r="H59" s="56"/>
      <c r="I59" s="56"/>
      <c r="J59" s="56"/>
      <c r="K59" s="56"/>
      <c r="L59" s="56"/>
      <c r="M59" s="56"/>
      <c r="N59" s="56"/>
      <c r="O59" s="56"/>
      <c r="P59" s="56"/>
      <c r="Q59" s="56"/>
    </row>
    <row r="60" spans="1:17">
      <c r="A60" s="56"/>
      <c r="B60" s="56"/>
      <c r="C60" s="56"/>
      <c r="D60" s="56"/>
      <c r="E60" s="56"/>
      <c r="F60" s="56"/>
      <c r="G60" s="56"/>
      <c r="H60" s="56"/>
      <c r="I60" s="56"/>
      <c r="J60" s="56"/>
      <c r="K60" s="56"/>
      <c r="L60" s="56"/>
      <c r="M60" s="56"/>
      <c r="N60" s="56"/>
      <c r="O60" s="56"/>
      <c r="P60" s="56"/>
      <c r="Q60" s="56"/>
    </row>
    <row r="61" spans="1:17">
      <c r="A61" s="56"/>
      <c r="B61" s="56"/>
      <c r="C61" s="56"/>
      <c r="D61" s="56"/>
      <c r="E61" s="56"/>
      <c r="F61" s="56"/>
      <c r="G61" s="56"/>
      <c r="H61" s="56"/>
      <c r="I61" s="56"/>
      <c r="J61" s="56"/>
      <c r="K61" s="56"/>
      <c r="L61" s="56"/>
      <c r="M61" s="56"/>
      <c r="N61" s="56"/>
      <c r="O61" s="56"/>
      <c r="P61" s="56"/>
      <c r="Q61" s="56"/>
    </row>
    <row r="62" spans="1:17">
      <c r="A62" s="56"/>
      <c r="B62" s="56"/>
      <c r="C62" s="56"/>
      <c r="D62" s="56"/>
      <c r="E62" s="56"/>
      <c r="F62" s="56"/>
      <c r="G62" s="56"/>
      <c r="H62" s="56"/>
      <c r="I62" s="56"/>
      <c r="J62" s="56"/>
      <c r="K62" s="56"/>
      <c r="L62" s="56"/>
      <c r="M62" s="56"/>
      <c r="N62" s="56"/>
      <c r="O62" s="56"/>
      <c r="P62" s="56"/>
      <c r="Q62" s="56"/>
    </row>
    <row r="63" spans="1:17">
      <c r="A63" s="56"/>
      <c r="B63" s="56"/>
      <c r="C63" s="56"/>
      <c r="D63" s="56"/>
      <c r="E63" s="56"/>
      <c r="F63" s="56"/>
      <c r="G63" s="56"/>
      <c r="H63" s="56"/>
      <c r="I63" s="56"/>
      <c r="J63" s="56"/>
      <c r="K63" s="56"/>
      <c r="L63" s="56"/>
      <c r="M63" s="56"/>
      <c r="N63" s="56"/>
      <c r="O63" s="56"/>
      <c r="P63" s="56"/>
      <c r="Q63" s="56"/>
    </row>
    <row r="64" spans="1:17">
      <c r="A64" s="56"/>
      <c r="B64" s="56"/>
      <c r="C64" s="56"/>
      <c r="D64" s="56"/>
      <c r="E64" s="56"/>
      <c r="F64" s="56"/>
      <c r="G64" s="56"/>
      <c r="H64" s="56"/>
      <c r="I64" s="56"/>
      <c r="J64" s="56"/>
      <c r="K64" s="56"/>
      <c r="L64" s="56"/>
      <c r="M64" s="56"/>
      <c r="N64" s="56"/>
      <c r="O64" s="56"/>
      <c r="P64" s="56"/>
      <c r="Q64" s="56"/>
    </row>
    <row r="65" spans="1:17">
      <c r="A65" s="56"/>
      <c r="B65" s="56"/>
      <c r="C65" s="56"/>
      <c r="D65" s="56"/>
      <c r="E65" s="56"/>
      <c r="F65" s="56"/>
      <c r="G65" s="56"/>
      <c r="H65" s="56"/>
      <c r="I65" s="56"/>
      <c r="J65" s="56"/>
      <c r="K65" s="56"/>
      <c r="L65" s="56"/>
      <c r="M65" s="56"/>
      <c r="N65" s="56"/>
      <c r="O65" s="56"/>
      <c r="P65" s="56"/>
      <c r="Q65" s="56"/>
    </row>
    <row r="66" spans="1:17">
      <c r="A66" s="56"/>
      <c r="B66" s="56"/>
      <c r="C66" s="56"/>
      <c r="D66" s="56"/>
      <c r="E66" s="56"/>
      <c r="F66" s="56"/>
      <c r="G66" s="56"/>
      <c r="H66" s="56"/>
      <c r="I66" s="56"/>
      <c r="J66" s="56"/>
      <c r="K66" s="56"/>
      <c r="L66" s="56"/>
      <c r="M66" s="56"/>
      <c r="N66" s="56"/>
      <c r="O66" s="56"/>
      <c r="P66" s="56"/>
      <c r="Q66" s="56"/>
    </row>
    <row r="67" spans="1:17">
      <c r="A67" s="56"/>
      <c r="B67" s="56"/>
      <c r="C67" s="56"/>
      <c r="D67" s="56"/>
      <c r="E67" s="56"/>
      <c r="F67" s="56"/>
      <c r="G67" s="56"/>
      <c r="H67" s="56"/>
      <c r="I67" s="56"/>
      <c r="J67" s="56"/>
      <c r="K67" s="56"/>
      <c r="L67" s="56"/>
      <c r="M67" s="56"/>
      <c r="N67" s="56"/>
      <c r="O67" s="56"/>
      <c r="P67" s="56"/>
      <c r="Q67" s="56"/>
    </row>
    <row r="68" spans="1:17">
      <c r="A68" s="56"/>
      <c r="B68" s="56"/>
      <c r="C68" s="56"/>
      <c r="D68" s="56"/>
      <c r="E68" s="56"/>
      <c r="F68" s="56"/>
      <c r="G68" s="56"/>
      <c r="H68" s="56"/>
      <c r="I68" s="56"/>
      <c r="J68" s="56"/>
      <c r="K68" s="56"/>
      <c r="L68" s="56"/>
      <c r="M68" s="56"/>
      <c r="N68" s="56"/>
      <c r="O68" s="56"/>
      <c r="P68" s="56"/>
      <c r="Q68" s="56"/>
    </row>
    <row r="69" spans="1:17">
      <c r="A69" s="56"/>
      <c r="B69" s="56"/>
      <c r="C69" s="56"/>
      <c r="D69" s="56"/>
      <c r="E69" s="56"/>
      <c r="F69" s="56"/>
      <c r="G69" s="56"/>
      <c r="H69" s="56"/>
      <c r="I69" s="56"/>
      <c r="J69" s="56"/>
      <c r="K69" s="56"/>
      <c r="L69" s="56"/>
      <c r="M69" s="56"/>
      <c r="N69" s="56"/>
      <c r="O69" s="56"/>
      <c r="P69" s="56"/>
      <c r="Q69" s="56"/>
    </row>
    <row r="70" spans="1:17">
      <c r="A70" s="56"/>
      <c r="B70" s="56"/>
      <c r="C70" s="56"/>
      <c r="D70" s="56"/>
      <c r="E70" s="56"/>
      <c r="F70" s="56"/>
      <c r="G70" s="56"/>
      <c r="H70" s="56"/>
      <c r="I70" s="56"/>
      <c r="J70" s="56"/>
      <c r="K70" s="56"/>
      <c r="L70" s="56"/>
      <c r="M70" s="56"/>
      <c r="N70" s="56"/>
      <c r="O70" s="56"/>
      <c r="P70" s="56"/>
      <c r="Q70" s="56"/>
    </row>
    <row r="71" spans="1:17">
      <c r="A71" s="56"/>
      <c r="B71" s="56"/>
      <c r="C71" s="56"/>
      <c r="D71" s="56"/>
      <c r="E71" s="56"/>
      <c r="F71" s="56"/>
      <c r="G71" s="56"/>
      <c r="H71" s="56"/>
      <c r="I71" s="56"/>
      <c r="J71" s="56"/>
      <c r="K71" s="56"/>
      <c r="L71" s="56"/>
      <c r="M71" s="56"/>
      <c r="N71" s="56"/>
      <c r="O71" s="56"/>
      <c r="P71" s="56"/>
      <c r="Q71" s="56"/>
    </row>
  </sheetData>
  <sheetProtection algorithmName="SHA-512" hashValue="lhPb/PoNVWog8Fg3tdWlUoJs6Jn1LG0VFM/VUCe2J7RwnOswdb7dVD+Gps3ETccs0EwcHAzL+ajjQTdfEzuGRw==" saltValue="AXA/VdlK6QxTqzcTuOknAw==" spinCount="100000" sheet="1" objects="1" scenarios="1"/>
  <mergeCells count="27">
    <mergeCell ref="H51:I51"/>
    <mergeCell ref="H53:I53"/>
    <mergeCell ref="A8:I8"/>
    <mergeCell ref="A7:I7"/>
    <mergeCell ref="F52:G52"/>
    <mergeCell ref="H45:I45"/>
    <mergeCell ref="H46:I46"/>
    <mergeCell ref="H47:I47"/>
    <mergeCell ref="H48:I48"/>
    <mergeCell ref="H49:I49"/>
    <mergeCell ref="H50:I50"/>
    <mergeCell ref="H52:I52"/>
    <mergeCell ref="F50:G50"/>
    <mergeCell ref="F51:G51"/>
    <mergeCell ref="F48:G48"/>
    <mergeCell ref="F49:G49"/>
    <mergeCell ref="F44:G44"/>
    <mergeCell ref="F45:G45"/>
    <mergeCell ref="F46:G46"/>
    <mergeCell ref="F2:I2"/>
    <mergeCell ref="F47:G47"/>
    <mergeCell ref="A2:C2"/>
    <mergeCell ref="A4:I4"/>
    <mergeCell ref="A6:B6"/>
    <mergeCell ref="D6:E6"/>
    <mergeCell ref="F6:G6"/>
    <mergeCell ref="A5:I5"/>
  </mergeCells>
  <phoneticPr fontId="2" type="noConversion"/>
  <pageMargins left="0.59055118110236227" right="0.49" top="0.59055118110236227" bottom="0.78740157480314965"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indexed="14"/>
  </sheetPr>
  <dimension ref="A1:Q71"/>
  <sheetViews>
    <sheetView showZeros="0" view="pageBreakPreview" zoomScaleSheetLayoutView="100" workbookViewId="0">
      <selection activeCell="E40" sqref="E40"/>
    </sheetView>
  </sheetViews>
  <sheetFormatPr baseColWidth="10" defaultColWidth="10.7109375" defaultRowHeight="12.75"/>
  <cols>
    <col min="1" max="1" width="4.28515625" style="2" customWidth="1"/>
    <col min="2" max="2" width="3.140625" style="2" customWidth="1"/>
    <col min="3" max="3" width="21.42578125" style="2" customWidth="1"/>
    <col min="4" max="8" width="9.7109375" style="2" customWidth="1"/>
    <col min="9" max="9" width="14.42578125" style="2" customWidth="1"/>
    <col min="10" max="16384" width="10.7109375" style="2"/>
  </cols>
  <sheetData>
    <row r="1" spans="1:17" ht="20.25">
      <c r="A1" s="5"/>
      <c r="B1" s="5"/>
      <c r="C1" s="5"/>
      <c r="D1" s="5"/>
      <c r="E1" s="6"/>
      <c r="F1" s="7"/>
      <c r="G1" s="6"/>
      <c r="H1" s="5"/>
      <c r="I1" s="5"/>
      <c r="J1" s="23"/>
      <c r="K1" s="23"/>
      <c r="L1" s="23"/>
      <c r="M1" s="23"/>
      <c r="N1" s="23"/>
      <c r="O1" s="23"/>
      <c r="P1" s="23"/>
      <c r="Q1" s="23"/>
    </row>
    <row r="2" spans="1:17" ht="23.45" customHeight="1">
      <c r="A2" s="276"/>
      <c r="B2" s="276"/>
      <c r="C2" s="276"/>
      <c r="D2" s="9"/>
      <c r="E2" s="9"/>
      <c r="F2" s="329"/>
      <c r="G2" s="329"/>
      <c r="H2" s="329"/>
      <c r="I2" s="329"/>
      <c r="J2" s="23"/>
      <c r="K2" s="23"/>
      <c r="L2" s="23"/>
      <c r="M2" s="23"/>
      <c r="N2" s="23"/>
      <c r="O2" s="23"/>
      <c r="P2" s="23"/>
      <c r="Q2" s="23"/>
    </row>
    <row r="3" spans="1:17" ht="23.25">
      <c r="A3" s="10"/>
      <c r="B3" s="10"/>
      <c r="C3" s="10"/>
      <c r="D3" s="9"/>
      <c r="E3" s="9"/>
      <c r="F3" s="11"/>
      <c r="G3" s="11"/>
      <c r="H3" s="11"/>
      <c r="I3" s="11"/>
      <c r="J3" s="23"/>
      <c r="K3" s="23"/>
      <c r="L3" s="23"/>
      <c r="M3" s="23"/>
      <c r="N3" s="23"/>
      <c r="O3" s="23"/>
      <c r="P3" s="23"/>
      <c r="Q3" s="23"/>
    </row>
    <row r="4" spans="1:17" s="4" customFormat="1" ht="20.25">
      <c r="A4" s="330" t="str">
        <f>Turnierdaten!A5:I5</f>
        <v>Abrechnung - ODM 2024</v>
      </c>
      <c r="B4" s="331"/>
      <c r="C4" s="331"/>
      <c r="D4" s="331"/>
      <c r="E4" s="331"/>
      <c r="F4" s="331"/>
      <c r="G4" s="331"/>
      <c r="H4" s="331"/>
      <c r="I4" s="332"/>
      <c r="J4" s="24"/>
      <c r="K4" s="24"/>
      <c r="L4" s="24"/>
      <c r="M4" s="24"/>
      <c r="N4" s="24"/>
      <c r="O4" s="24"/>
      <c r="P4" s="24"/>
      <c r="Q4" s="24"/>
    </row>
    <row r="5" spans="1:17" s="3" customFormat="1" ht="9.1999999999999993" customHeight="1">
      <c r="A5" s="334"/>
      <c r="B5" s="334"/>
      <c r="C5" s="334"/>
      <c r="D5" s="334"/>
      <c r="E5" s="334"/>
      <c r="F5" s="334"/>
      <c r="G5" s="334"/>
      <c r="H5" s="334"/>
      <c r="I5" s="334"/>
      <c r="J5" s="25"/>
      <c r="K5" s="25"/>
      <c r="L5" s="25"/>
      <c r="M5" s="25"/>
      <c r="N5" s="25"/>
      <c r="O5" s="25"/>
      <c r="P5" s="25"/>
      <c r="Q5" s="25"/>
    </row>
    <row r="6" spans="1:17" s="181" customFormat="1" ht="10.5">
      <c r="A6" s="333" t="s">
        <v>34</v>
      </c>
      <c r="B6" s="333"/>
      <c r="C6" s="177">
        <f>Turnierdaten!D7</f>
        <v>0</v>
      </c>
      <c r="D6" s="333" t="s">
        <v>35</v>
      </c>
      <c r="E6" s="333"/>
      <c r="F6" s="333">
        <f>Turnierdaten!D9</f>
        <v>0</v>
      </c>
      <c r="G6" s="333"/>
      <c r="H6" s="178" t="s">
        <v>36</v>
      </c>
      <c r="I6" s="179" t="str">
        <f>Turnierdaten!D11</f>
        <v>05./06.10.2024</v>
      </c>
      <c r="J6" s="180"/>
      <c r="K6" s="180"/>
      <c r="L6" s="180"/>
      <c r="M6" s="180"/>
      <c r="N6" s="180"/>
      <c r="O6" s="180"/>
      <c r="P6" s="180"/>
      <c r="Q6" s="180"/>
    </row>
    <row r="7" spans="1:17" s="1" customFormat="1" ht="8.1" customHeight="1">
      <c r="A7" s="314"/>
      <c r="B7" s="314"/>
      <c r="C7" s="314"/>
      <c r="D7" s="314"/>
      <c r="E7" s="314"/>
      <c r="F7" s="314"/>
      <c r="G7" s="314"/>
      <c r="H7" s="314"/>
      <c r="I7" s="314"/>
      <c r="J7" s="26"/>
      <c r="K7" s="26"/>
      <c r="L7" s="26"/>
      <c r="M7" s="26"/>
      <c r="N7" s="26"/>
      <c r="O7" s="26"/>
      <c r="P7" s="26"/>
      <c r="Q7" s="26"/>
    </row>
    <row r="8" spans="1:17" s="1" customFormat="1" ht="15.75">
      <c r="A8" s="313"/>
      <c r="B8" s="313"/>
      <c r="C8" s="313"/>
      <c r="D8" s="313"/>
      <c r="E8" s="313"/>
      <c r="F8" s="313"/>
      <c r="G8" s="313"/>
      <c r="H8" s="313"/>
      <c r="I8" s="313"/>
      <c r="J8" s="26"/>
      <c r="K8" s="26"/>
      <c r="L8" s="26"/>
      <c r="M8" s="26"/>
      <c r="N8" s="26"/>
      <c r="O8" s="26"/>
      <c r="P8" s="26"/>
      <c r="Q8" s="26"/>
    </row>
    <row r="9" spans="1:17" ht="20.25">
      <c r="A9" s="226" t="s">
        <v>141</v>
      </c>
      <c r="B9" s="5"/>
      <c r="C9" s="5"/>
      <c r="D9" s="5"/>
      <c r="E9" s="6"/>
      <c r="F9" s="7"/>
      <c r="G9" s="16"/>
      <c r="H9" s="5"/>
      <c r="I9" s="5"/>
      <c r="J9" s="23"/>
      <c r="K9" s="23"/>
      <c r="L9" s="23"/>
      <c r="M9" s="23"/>
      <c r="N9" s="23"/>
      <c r="O9" s="23"/>
      <c r="P9" s="23"/>
      <c r="Q9" s="23"/>
    </row>
    <row r="10" spans="1:17">
      <c r="A10" s="5"/>
      <c r="B10" s="5"/>
      <c r="C10" s="131" t="s">
        <v>49</v>
      </c>
      <c r="D10" s="5"/>
      <c r="E10" s="5"/>
      <c r="F10" s="5"/>
      <c r="G10" s="5"/>
      <c r="H10" s="5"/>
      <c r="I10" s="5"/>
      <c r="J10" s="23"/>
      <c r="K10" s="23"/>
      <c r="L10" s="23"/>
      <c r="M10" s="23"/>
      <c r="N10" s="23"/>
      <c r="O10" s="23"/>
      <c r="P10" s="23"/>
      <c r="Q10" s="23"/>
    </row>
    <row r="11" spans="1:17">
      <c r="A11" s="5"/>
      <c r="B11" s="5"/>
      <c r="C11" s="14"/>
      <c r="D11" s="5"/>
      <c r="E11" s="5"/>
      <c r="F11" s="5"/>
      <c r="G11" s="5"/>
      <c r="H11" s="5"/>
      <c r="I11" s="5"/>
      <c r="J11" s="23"/>
      <c r="K11" s="23"/>
      <c r="L11" s="23"/>
      <c r="M11" s="23"/>
      <c r="N11" s="23"/>
      <c r="O11" s="23"/>
      <c r="P11" s="23"/>
      <c r="Q11" s="23"/>
    </row>
    <row r="12" spans="1:17">
      <c r="A12" s="5"/>
      <c r="B12" s="182" t="s">
        <v>27</v>
      </c>
      <c r="C12" s="131"/>
      <c r="D12" s="134" t="s">
        <v>6</v>
      </c>
      <c r="E12" s="183" t="s">
        <v>30</v>
      </c>
      <c r="F12" s="134"/>
      <c r="G12" s="134"/>
      <c r="H12" s="131"/>
      <c r="I12" s="5"/>
      <c r="J12" s="23"/>
      <c r="K12" s="23"/>
      <c r="L12" s="23"/>
      <c r="M12" s="23"/>
      <c r="N12" s="23"/>
      <c r="O12" s="23"/>
      <c r="P12" s="23"/>
      <c r="Q12" s="23"/>
    </row>
    <row r="13" spans="1:17">
      <c r="A13" s="5"/>
      <c r="B13" s="131"/>
      <c r="C13" s="131"/>
      <c r="D13" s="134" t="s">
        <v>7</v>
      </c>
      <c r="E13" s="134" t="s">
        <v>8</v>
      </c>
      <c r="F13" s="134" t="s">
        <v>5</v>
      </c>
      <c r="G13" s="134"/>
      <c r="H13" s="182" t="s">
        <v>10</v>
      </c>
      <c r="I13" s="5"/>
      <c r="J13" s="23"/>
      <c r="K13" s="23"/>
      <c r="L13" s="23"/>
      <c r="M13" s="23"/>
      <c r="N13" s="23"/>
      <c r="O13" s="23"/>
      <c r="P13" s="23"/>
      <c r="Q13" s="23"/>
    </row>
    <row r="14" spans="1:17" ht="13.9" customHeight="1">
      <c r="A14" s="5"/>
      <c r="B14" s="137" t="s">
        <v>0</v>
      </c>
      <c r="C14" s="184" t="str">
        <f>Turnierdaten!C15:D15</f>
        <v>OST 1/</v>
      </c>
      <c r="D14" s="185">
        <f>Turnierdaten!E15</f>
        <v>0</v>
      </c>
      <c r="E14" s="185">
        <f>Turnierdaten!F15</f>
        <v>0</v>
      </c>
      <c r="F14" s="186">
        <v>0.12</v>
      </c>
      <c r="G14" s="187"/>
      <c r="H14" s="188">
        <f>(D14*E14*0.12)</f>
        <v>0</v>
      </c>
      <c r="I14" s="5"/>
      <c r="J14" s="23"/>
      <c r="K14" s="23"/>
      <c r="L14" s="23"/>
      <c r="M14" s="23"/>
      <c r="N14" s="23"/>
      <c r="O14" s="23"/>
      <c r="P14" s="23"/>
      <c r="Q14" s="23"/>
    </row>
    <row r="15" spans="1:17" ht="13.9" customHeight="1">
      <c r="A15" s="5"/>
      <c r="B15" s="137" t="s">
        <v>1</v>
      </c>
      <c r="C15" s="184">
        <f>Turnierdaten!C16:D16</f>
        <v>0</v>
      </c>
      <c r="D15" s="185">
        <f>Turnierdaten!E16</f>
        <v>0</v>
      </c>
      <c r="E15" s="185">
        <f>Turnierdaten!F16</f>
        <v>0</v>
      </c>
      <c r="F15" s="186">
        <v>0.12</v>
      </c>
      <c r="G15" s="187"/>
      <c r="H15" s="188">
        <f>(D15*E15*0.12)</f>
        <v>0</v>
      </c>
      <c r="I15" s="5"/>
      <c r="J15" s="23"/>
      <c r="K15" s="23"/>
      <c r="L15" s="23"/>
      <c r="M15" s="23"/>
      <c r="N15" s="23"/>
      <c r="O15" s="23"/>
      <c r="P15" s="23"/>
      <c r="Q15" s="23"/>
    </row>
    <row r="16" spans="1:17" ht="13.9" customHeight="1">
      <c r="A16" s="5"/>
      <c r="B16" s="137" t="s">
        <v>2</v>
      </c>
      <c r="C16" s="184">
        <f>Turnierdaten!C17:D17</f>
        <v>0</v>
      </c>
      <c r="D16" s="185">
        <f>Turnierdaten!E17</f>
        <v>0</v>
      </c>
      <c r="E16" s="185">
        <f>Turnierdaten!F17</f>
        <v>0</v>
      </c>
      <c r="F16" s="186">
        <v>0.12</v>
      </c>
      <c r="G16" s="187"/>
      <c r="H16" s="188">
        <f>(D16*E16*0.12)</f>
        <v>0</v>
      </c>
      <c r="I16" s="5"/>
      <c r="J16" s="23"/>
      <c r="K16" s="23"/>
      <c r="L16" s="23"/>
      <c r="M16" s="23"/>
      <c r="N16" s="23"/>
      <c r="O16" s="23"/>
      <c r="P16" s="23"/>
      <c r="Q16" s="23"/>
    </row>
    <row r="17" spans="1:17" ht="13.9" customHeight="1">
      <c r="A17" s="5"/>
      <c r="B17" s="137" t="s">
        <v>41</v>
      </c>
      <c r="C17" s="184">
        <f>Turnierdaten!E20</f>
        <v>0</v>
      </c>
      <c r="D17" s="189"/>
      <c r="E17" s="190" t="s">
        <v>4</v>
      </c>
      <c r="F17" s="191"/>
      <c r="G17" s="187"/>
      <c r="H17" s="188">
        <f>Turnierdaten!E22</f>
        <v>0</v>
      </c>
      <c r="I17" s="5"/>
      <c r="J17" s="23"/>
      <c r="K17" s="23"/>
      <c r="L17" s="23"/>
      <c r="M17" s="23"/>
      <c r="N17" s="23"/>
      <c r="O17" s="23"/>
      <c r="P17" s="23"/>
      <c r="Q17" s="23"/>
    </row>
    <row r="18" spans="1:17" ht="8.1" customHeight="1">
      <c r="A18" s="5"/>
      <c r="B18" s="5"/>
      <c r="C18" s="5"/>
      <c r="D18" s="5"/>
      <c r="E18" s="5"/>
      <c r="F18" s="5"/>
      <c r="G18" s="5"/>
      <c r="H18" s="5"/>
      <c r="I18" s="5"/>
      <c r="J18" s="23"/>
      <c r="K18" s="23"/>
      <c r="L18" s="23"/>
      <c r="M18" s="23"/>
      <c r="N18" s="23"/>
      <c r="O18" s="23"/>
      <c r="P18" s="23"/>
      <c r="Q18" s="23"/>
    </row>
    <row r="19" spans="1:17">
      <c r="A19" s="5"/>
      <c r="B19" s="5"/>
      <c r="C19" s="5"/>
      <c r="D19" s="5"/>
      <c r="E19" s="5"/>
      <c r="F19" s="5"/>
      <c r="G19" s="132" t="s">
        <v>19</v>
      </c>
      <c r="H19" s="5"/>
      <c r="I19" s="192">
        <f>SUM(H14:H17)</f>
        <v>0</v>
      </c>
      <c r="J19" s="23"/>
      <c r="K19" s="23"/>
      <c r="L19" s="23"/>
      <c r="M19" s="23"/>
      <c r="N19" s="23"/>
      <c r="O19" s="23"/>
      <c r="P19" s="23"/>
      <c r="Q19" s="23"/>
    </row>
    <row r="20" spans="1:17" ht="15.75">
      <c r="A20" s="5"/>
      <c r="B20" s="5"/>
      <c r="C20" s="5"/>
      <c r="D20" s="5"/>
      <c r="E20" s="5"/>
      <c r="F20" s="5"/>
      <c r="G20" s="13"/>
      <c r="H20" s="5"/>
      <c r="I20" s="20"/>
      <c r="J20" s="23"/>
      <c r="K20" s="23"/>
      <c r="L20" s="23"/>
      <c r="M20" s="23"/>
      <c r="N20" s="23"/>
      <c r="O20" s="23"/>
      <c r="P20" s="23"/>
      <c r="Q20" s="23"/>
    </row>
    <row r="21" spans="1:17">
      <c r="A21" s="132" t="s">
        <v>9</v>
      </c>
      <c r="B21" s="5"/>
      <c r="C21" s="5"/>
      <c r="D21" s="5"/>
      <c r="E21" s="5"/>
      <c r="F21" s="5"/>
      <c r="G21" s="5"/>
      <c r="H21" s="5"/>
      <c r="I21" s="5"/>
      <c r="J21" s="23"/>
      <c r="K21" s="23"/>
      <c r="L21" s="23"/>
      <c r="M21" s="23"/>
      <c r="N21" s="23"/>
      <c r="O21" s="23"/>
      <c r="P21" s="23"/>
      <c r="Q21" s="23"/>
    </row>
    <row r="22" spans="1:17">
      <c r="A22" s="5"/>
      <c r="B22" s="5"/>
      <c r="C22" s="131" t="s">
        <v>48</v>
      </c>
      <c r="D22" s="5"/>
      <c r="E22" s="5"/>
      <c r="F22" s="5"/>
      <c r="G22" s="5"/>
      <c r="H22" s="5"/>
      <c r="I22" s="5"/>
      <c r="J22" s="23"/>
      <c r="K22" s="23"/>
      <c r="L22" s="23"/>
      <c r="M22" s="23"/>
      <c r="N22" s="23"/>
      <c r="O22" s="23"/>
      <c r="P22" s="23"/>
      <c r="Q22" s="23"/>
    </row>
    <row r="23" spans="1:17">
      <c r="A23" s="5"/>
      <c r="B23" s="5"/>
      <c r="C23" s="5"/>
      <c r="D23" s="5"/>
      <c r="E23" s="5"/>
      <c r="F23" s="5"/>
      <c r="G23" s="5"/>
      <c r="H23" s="5"/>
      <c r="I23" s="5"/>
      <c r="J23" s="23"/>
      <c r="K23" s="23"/>
      <c r="L23" s="23"/>
      <c r="M23" s="23"/>
      <c r="N23" s="23"/>
      <c r="O23" s="23"/>
      <c r="P23" s="23"/>
      <c r="Q23" s="23"/>
    </row>
    <row r="24" spans="1:17">
      <c r="A24" s="5"/>
      <c r="B24" s="131"/>
      <c r="C24" s="131"/>
      <c r="D24" s="134" t="s">
        <v>11</v>
      </c>
      <c r="E24" s="134" t="s">
        <v>12</v>
      </c>
      <c r="F24" s="134" t="s">
        <v>14</v>
      </c>
      <c r="G24" s="134" t="s">
        <v>154</v>
      </c>
      <c r="H24" s="134"/>
      <c r="I24" s="5"/>
      <c r="J24" s="23"/>
      <c r="K24" s="23"/>
      <c r="L24" s="23"/>
      <c r="M24" s="23"/>
      <c r="N24" s="23"/>
      <c r="O24" s="23"/>
      <c r="P24" s="23"/>
      <c r="Q24" s="23"/>
    </row>
    <row r="25" spans="1:17">
      <c r="A25" s="5"/>
      <c r="B25" s="131"/>
      <c r="C25" s="131"/>
      <c r="D25" s="134" t="s">
        <v>154</v>
      </c>
      <c r="E25" s="134" t="s">
        <v>13</v>
      </c>
      <c r="F25" s="134" t="s">
        <v>15</v>
      </c>
      <c r="G25" s="134"/>
      <c r="H25" s="134" t="s">
        <v>18</v>
      </c>
      <c r="I25" s="5"/>
      <c r="J25" s="23"/>
      <c r="K25" s="23"/>
      <c r="L25" s="23"/>
      <c r="M25" s="23"/>
      <c r="N25" s="23"/>
      <c r="O25" s="23"/>
      <c r="P25" s="23"/>
      <c r="Q25" s="23"/>
    </row>
    <row r="26" spans="1:17" ht="13.9" customHeight="1">
      <c r="A26" s="5"/>
      <c r="B26" s="137" t="s">
        <v>16</v>
      </c>
      <c r="C26" s="187">
        <f>'Kosten-SR-TL'!D18</f>
        <v>0</v>
      </c>
      <c r="D26" s="193">
        <f>'Kosten-SR-TL'!E18</f>
        <v>30</v>
      </c>
      <c r="E26" s="193">
        <f>'Kosten-SR-TL'!F18</f>
        <v>0</v>
      </c>
      <c r="F26" s="193">
        <f>'Kosten-SR-TL'!G18</f>
        <v>0</v>
      </c>
      <c r="G26" s="193">
        <f>'Kosten-SR-TL'!H18</f>
        <v>0</v>
      </c>
      <c r="H26" s="193">
        <f t="shared" ref="H26:H38" si="0">SUM(D26:G26)</f>
        <v>30</v>
      </c>
      <c r="I26" s="5"/>
      <c r="J26" s="23"/>
      <c r="K26" s="23"/>
      <c r="L26" s="23"/>
      <c r="M26" s="23"/>
      <c r="N26" s="23"/>
      <c r="O26" s="23"/>
      <c r="P26" s="23"/>
      <c r="Q26" s="23"/>
    </row>
    <row r="27" spans="1:17" ht="13.9" customHeight="1">
      <c r="A27" s="5"/>
      <c r="B27" s="137" t="s">
        <v>16</v>
      </c>
      <c r="C27" s="187">
        <f>'Kosten-SR-TL'!D19</f>
        <v>0</v>
      </c>
      <c r="D27" s="193">
        <f>'Kosten-SR-TL'!E19</f>
        <v>30</v>
      </c>
      <c r="E27" s="193">
        <f>'Kosten-SR-TL'!F19</f>
        <v>0</v>
      </c>
      <c r="F27" s="193">
        <f>'Kosten-SR-TL'!G19</f>
        <v>0</v>
      </c>
      <c r="G27" s="193">
        <f>'Kosten-SR-TL'!H19</f>
        <v>0</v>
      </c>
      <c r="H27" s="193">
        <f t="shared" si="0"/>
        <v>30</v>
      </c>
      <c r="I27" s="5"/>
      <c r="J27" s="23"/>
      <c r="K27" s="23"/>
      <c r="L27" s="23"/>
      <c r="M27" s="23"/>
      <c r="N27" s="23"/>
      <c r="O27" s="23"/>
      <c r="P27" s="23"/>
      <c r="Q27" s="23"/>
    </row>
    <row r="28" spans="1:17" ht="13.9" customHeight="1">
      <c r="A28" s="5"/>
      <c r="B28" s="137" t="s">
        <v>16</v>
      </c>
      <c r="C28" s="187">
        <f>'Kosten-SR-TL'!D20</f>
        <v>0</v>
      </c>
      <c r="D28" s="193">
        <f>'Kosten-SR-TL'!E20</f>
        <v>0</v>
      </c>
      <c r="E28" s="193">
        <f>'Kosten-SR-TL'!F20</f>
        <v>0</v>
      </c>
      <c r="F28" s="193">
        <f>'Kosten-SR-TL'!G20</f>
        <v>0</v>
      </c>
      <c r="G28" s="193">
        <f>'Kosten-SR-TL'!H20</f>
        <v>0</v>
      </c>
      <c r="H28" s="193">
        <f t="shared" si="0"/>
        <v>0</v>
      </c>
      <c r="I28" s="5"/>
      <c r="J28" s="23"/>
      <c r="K28" s="23"/>
      <c r="L28" s="23"/>
      <c r="M28" s="23"/>
      <c r="N28" s="23"/>
      <c r="O28" s="23"/>
      <c r="P28" s="23"/>
      <c r="Q28" s="23"/>
    </row>
    <row r="29" spans="1:17" ht="13.9" customHeight="1">
      <c r="A29" s="5"/>
      <c r="B29" s="137" t="s">
        <v>16</v>
      </c>
      <c r="C29" s="187">
        <f>'Kosten-SR-TL'!D21</f>
        <v>0</v>
      </c>
      <c r="D29" s="193">
        <f>'Kosten-SR-TL'!E21</f>
        <v>0</v>
      </c>
      <c r="E29" s="193">
        <f>'Kosten-SR-TL'!F21</f>
        <v>0</v>
      </c>
      <c r="F29" s="193">
        <f>'Kosten-SR-TL'!G21</f>
        <v>0</v>
      </c>
      <c r="G29" s="193">
        <f>'Kosten-SR-TL'!H21</f>
        <v>0</v>
      </c>
      <c r="H29" s="193">
        <f t="shared" si="0"/>
        <v>0</v>
      </c>
      <c r="I29" s="5"/>
      <c r="J29" s="23"/>
      <c r="K29" s="23"/>
      <c r="L29" s="23"/>
      <c r="M29" s="23"/>
      <c r="N29" s="23"/>
      <c r="O29" s="23"/>
      <c r="P29" s="23"/>
      <c r="Q29" s="23"/>
    </row>
    <row r="30" spans="1:17" ht="13.9" customHeight="1">
      <c r="A30" s="5"/>
      <c r="B30" s="137" t="s">
        <v>16</v>
      </c>
      <c r="C30" s="187">
        <f>'Kosten-SR-TL'!D22</f>
        <v>0</v>
      </c>
      <c r="D30" s="193">
        <f>'Kosten-SR-TL'!E22</f>
        <v>0</v>
      </c>
      <c r="E30" s="193">
        <f>'Kosten-SR-TL'!F22</f>
        <v>0</v>
      </c>
      <c r="F30" s="193">
        <f>'Kosten-SR-TL'!G22</f>
        <v>0</v>
      </c>
      <c r="G30" s="193">
        <f>'Kosten-SR-TL'!H22</f>
        <v>0</v>
      </c>
      <c r="H30" s="193">
        <f t="shared" si="0"/>
        <v>0</v>
      </c>
      <c r="I30" s="5"/>
      <c r="J30" s="23"/>
      <c r="K30" s="23"/>
      <c r="L30" s="23"/>
      <c r="M30" s="23"/>
      <c r="N30" s="23"/>
      <c r="O30" s="23"/>
      <c r="P30" s="23"/>
      <c r="Q30" s="23"/>
    </row>
    <row r="31" spans="1:17" ht="13.9" customHeight="1">
      <c r="A31" s="5"/>
      <c r="B31" s="137" t="s">
        <v>16</v>
      </c>
      <c r="C31" s="187">
        <f>'Kosten-SR-TL'!D23</f>
        <v>0</v>
      </c>
      <c r="D31" s="193">
        <f>'Kosten-SR-TL'!E23</f>
        <v>0</v>
      </c>
      <c r="E31" s="193">
        <f>'Kosten-SR-TL'!F23</f>
        <v>0</v>
      </c>
      <c r="F31" s="193">
        <f>'Kosten-SR-TL'!G23</f>
        <v>0</v>
      </c>
      <c r="G31" s="193">
        <f>'Kosten-SR-TL'!H23</f>
        <v>0</v>
      </c>
      <c r="H31" s="193">
        <f t="shared" si="0"/>
        <v>0</v>
      </c>
      <c r="I31" s="5"/>
      <c r="J31" s="23"/>
      <c r="K31" s="23"/>
      <c r="L31" s="23"/>
      <c r="M31" s="23"/>
      <c r="N31" s="23"/>
      <c r="O31" s="23"/>
      <c r="P31" s="23"/>
      <c r="Q31" s="23"/>
    </row>
    <row r="32" spans="1:17" ht="13.9" customHeight="1">
      <c r="A32" s="5"/>
      <c r="B32" s="137" t="s">
        <v>16</v>
      </c>
      <c r="C32" s="187">
        <f>'Kosten-SR-TL'!D24</f>
        <v>0</v>
      </c>
      <c r="D32" s="193">
        <f>'Kosten-SR-TL'!E24</f>
        <v>0</v>
      </c>
      <c r="E32" s="193">
        <f>'Kosten-SR-TL'!F24</f>
        <v>0</v>
      </c>
      <c r="F32" s="193">
        <f>'Kosten-SR-TL'!G24</f>
        <v>0</v>
      </c>
      <c r="G32" s="193">
        <f>'Kosten-SR-TL'!H24</f>
        <v>0</v>
      </c>
      <c r="H32" s="193">
        <f t="shared" si="0"/>
        <v>0</v>
      </c>
      <c r="I32" s="5"/>
      <c r="J32" s="23"/>
      <c r="K32" s="23"/>
      <c r="L32" s="23"/>
      <c r="M32" s="23"/>
      <c r="N32" s="23"/>
      <c r="O32" s="23"/>
      <c r="P32" s="23"/>
      <c r="Q32" s="23"/>
    </row>
    <row r="33" spans="1:17" ht="13.9" customHeight="1">
      <c r="A33" s="5"/>
      <c r="B33" s="137" t="s">
        <v>16</v>
      </c>
      <c r="C33" s="187">
        <f>'Kosten-SR-TL'!D25</f>
        <v>0</v>
      </c>
      <c r="D33" s="193">
        <f>'Kosten-SR-TL'!E25</f>
        <v>0</v>
      </c>
      <c r="E33" s="193">
        <f>'Kosten-SR-TL'!F25</f>
        <v>0</v>
      </c>
      <c r="F33" s="193">
        <f>'Kosten-SR-TL'!G25</f>
        <v>0</v>
      </c>
      <c r="G33" s="193">
        <f>'Kosten-SR-TL'!H25</f>
        <v>0</v>
      </c>
      <c r="H33" s="193">
        <f t="shared" si="0"/>
        <v>0</v>
      </c>
      <c r="I33" s="5"/>
      <c r="J33" s="23"/>
      <c r="K33" s="23"/>
      <c r="L33" s="23"/>
      <c r="M33" s="23"/>
      <c r="N33" s="23"/>
      <c r="O33" s="23"/>
      <c r="P33" s="23"/>
      <c r="Q33" s="23"/>
    </row>
    <row r="34" spans="1:17" ht="13.9" customHeight="1">
      <c r="A34" s="5"/>
      <c r="B34" s="137"/>
      <c r="C34" s="187">
        <f>'Kosten-SR-TL'!D26</f>
        <v>0</v>
      </c>
      <c r="D34" s="193">
        <f>'Kosten-SR-TL'!E26</f>
        <v>0</v>
      </c>
      <c r="E34" s="193">
        <f>'Kosten-SR-TL'!F26</f>
        <v>0</v>
      </c>
      <c r="F34" s="193">
        <f>'Kosten-SR-TL'!G26</f>
        <v>0</v>
      </c>
      <c r="G34" s="193">
        <f>'Kosten-SR-TL'!H26</f>
        <v>0</v>
      </c>
      <c r="H34" s="193">
        <f t="shared" si="0"/>
        <v>0</v>
      </c>
      <c r="I34" s="5"/>
      <c r="J34" s="23"/>
      <c r="K34" s="23"/>
      <c r="L34" s="23"/>
      <c r="M34" s="23"/>
      <c r="N34" s="23"/>
      <c r="O34" s="23"/>
      <c r="P34" s="23"/>
      <c r="Q34" s="23"/>
    </row>
    <row r="35" spans="1:17" ht="13.9" customHeight="1">
      <c r="A35" s="5"/>
      <c r="B35" s="137" t="s">
        <v>17</v>
      </c>
      <c r="C35" s="187">
        <f>'Kosten-SR-TL'!D27</f>
        <v>0</v>
      </c>
      <c r="D35" s="193">
        <f>'Kosten-SR-TL'!E27</f>
        <v>0</v>
      </c>
      <c r="E35" s="193">
        <f>'Kosten-SR-TL'!F27</f>
        <v>0</v>
      </c>
      <c r="F35" s="193">
        <f>'Kosten-SR-TL'!G27</f>
        <v>0</v>
      </c>
      <c r="G35" s="193">
        <f>'Kosten-SR-TL'!H27</f>
        <v>0</v>
      </c>
      <c r="H35" s="193">
        <f t="shared" si="0"/>
        <v>0</v>
      </c>
      <c r="I35" s="5"/>
      <c r="J35" s="23"/>
      <c r="K35" s="23"/>
      <c r="L35" s="23"/>
      <c r="M35" s="23"/>
      <c r="N35" s="23"/>
      <c r="O35" s="23"/>
      <c r="P35" s="23"/>
      <c r="Q35" s="23"/>
    </row>
    <row r="36" spans="1:17" ht="13.9" customHeight="1">
      <c r="A36" s="5"/>
      <c r="B36" s="137" t="s">
        <v>17</v>
      </c>
      <c r="C36" s="187">
        <f>'Kosten-SR-TL'!D28</f>
        <v>0</v>
      </c>
      <c r="D36" s="193">
        <f>'Kosten-SR-TL'!E28</f>
        <v>0</v>
      </c>
      <c r="E36" s="193">
        <f>'Kosten-SR-TL'!F28</f>
        <v>0</v>
      </c>
      <c r="F36" s="193">
        <f>'Kosten-SR-TL'!G28</f>
        <v>0</v>
      </c>
      <c r="G36" s="193">
        <f>'Kosten-SR-TL'!H28</f>
        <v>0</v>
      </c>
      <c r="H36" s="193">
        <f t="shared" si="0"/>
        <v>0</v>
      </c>
      <c r="I36" s="5"/>
      <c r="J36" s="23"/>
      <c r="K36" s="23"/>
      <c r="L36" s="23"/>
      <c r="M36" s="23"/>
      <c r="N36" s="23"/>
      <c r="O36" s="23"/>
      <c r="P36" s="23"/>
      <c r="Q36" s="23"/>
    </row>
    <row r="37" spans="1:17" ht="13.9" customHeight="1">
      <c r="A37" s="5"/>
      <c r="B37" s="137" t="s">
        <v>17</v>
      </c>
      <c r="C37" s="187">
        <f>'Kosten-SR-TL'!D29</f>
        <v>0</v>
      </c>
      <c r="D37" s="193">
        <f>'Kosten-SR-TL'!E29</f>
        <v>0</v>
      </c>
      <c r="E37" s="193">
        <f>'Kosten-SR-TL'!F29</f>
        <v>0</v>
      </c>
      <c r="F37" s="193">
        <f>'Kosten-SR-TL'!G29</f>
        <v>0</v>
      </c>
      <c r="G37" s="193">
        <f>'Kosten-SR-TL'!H29</f>
        <v>0</v>
      </c>
      <c r="H37" s="193">
        <f t="shared" si="0"/>
        <v>0</v>
      </c>
      <c r="I37" s="5"/>
      <c r="J37" s="23"/>
      <c r="K37" s="23"/>
      <c r="L37" s="23"/>
      <c r="M37" s="23"/>
      <c r="N37" s="23"/>
      <c r="O37" s="23"/>
      <c r="P37" s="23"/>
      <c r="Q37" s="23"/>
    </row>
    <row r="38" spans="1:17" ht="13.9" customHeight="1">
      <c r="A38" s="5"/>
      <c r="B38" s="137"/>
      <c r="C38" s="187">
        <f>'Kosten-SR-TL'!D30</f>
        <v>0</v>
      </c>
      <c r="D38" s="193">
        <f>'Kosten-SR-TL'!E30</f>
        <v>0</v>
      </c>
      <c r="E38" s="193">
        <f>'Kosten-SR-TL'!F30</f>
        <v>0</v>
      </c>
      <c r="F38" s="193">
        <f>'Kosten-SR-TL'!G30</f>
        <v>0</v>
      </c>
      <c r="G38" s="193">
        <f>'Kosten-SR-TL'!H30</f>
        <v>0</v>
      </c>
      <c r="H38" s="193">
        <f t="shared" si="0"/>
        <v>0</v>
      </c>
      <c r="I38" s="5"/>
      <c r="J38" s="23"/>
      <c r="K38" s="23"/>
      <c r="L38" s="23"/>
      <c r="M38" s="23"/>
      <c r="N38" s="23"/>
      <c r="O38" s="23"/>
      <c r="P38" s="23"/>
      <c r="Q38" s="23"/>
    </row>
    <row r="39" spans="1:17" ht="8.1" customHeight="1">
      <c r="A39" s="5"/>
      <c r="B39" s="17"/>
      <c r="C39" s="5"/>
      <c r="D39" s="5"/>
      <c r="E39" s="5"/>
      <c r="F39" s="5"/>
      <c r="G39" s="5"/>
      <c r="H39" s="5"/>
      <c r="I39" s="5"/>
      <c r="J39" s="23"/>
      <c r="K39" s="23"/>
      <c r="L39" s="23"/>
      <c r="M39" s="23"/>
      <c r="N39" s="23"/>
      <c r="O39" s="23"/>
      <c r="P39" s="23"/>
      <c r="Q39" s="23"/>
    </row>
    <row r="40" spans="1:17">
      <c r="A40" s="5"/>
      <c r="B40" s="131" t="s">
        <v>155</v>
      </c>
      <c r="C40" s="5"/>
      <c r="D40" s="5"/>
      <c r="E40" s="5"/>
      <c r="F40" s="5"/>
      <c r="G40" s="132" t="s">
        <v>20</v>
      </c>
      <c r="H40" s="5"/>
      <c r="I40" s="192">
        <f>SUM(H26:H38)</f>
        <v>60</v>
      </c>
      <c r="J40" s="23"/>
      <c r="K40" s="23"/>
      <c r="L40" s="23"/>
      <c r="M40" s="23"/>
      <c r="N40" s="23"/>
      <c r="O40" s="23"/>
      <c r="P40" s="23"/>
      <c r="Q40" s="23"/>
    </row>
    <row r="41" spans="1:17">
      <c r="A41" s="5"/>
      <c r="B41" s="5"/>
      <c r="C41" s="5"/>
      <c r="D41" s="5"/>
      <c r="E41" s="5"/>
      <c r="F41" s="5"/>
      <c r="G41" s="5"/>
      <c r="H41" s="5"/>
      <c r="I41" s="5"/>
      <c r="J41" s="23"/>
      <c r="K41" s="23"/>
      <c r="L41" s="23"/>
      <c r="M41" s="23"/>
      <c r="N41" s="23"/>
      <c r="O41" s="23"/>
      <c r="P41" s="23"/>
      <c r="Q41" s="23"/>
    </row>
    <row r="42" spans="1:17">
      <c r="A42" s="132" t="s">
        <v>21</v>
      </c>
      <c r="B42" s="5"/>
      <c r="C42" s="5"/>
      <c r="D42" s="18"/>
      <c r="E42" s="5"/>
      <c r="F42" s="5"/>
      <c r="G42" s="132" t="s">
        <v>57</v>
      </c>
      <c r="H42" s="5"/>
      <c r="I42" s="192">
        <f>(I19+I40)/3</f>
        <v>20</v>
      </c>
      <c r="J42" s="23"/>
      <c r="K42" s="23"/>
      <c r="L42" s="23"/>
      <c r="M42" s="23"/>
      <c r="N42" s="23"/>
      <c r="O42" s="23"/>
      <c r="P42" s="23"/>
      <c r="Q42" s="23"/>
    </row>
    <row r="43" spans="1:17">
      <c r="A43" s="5"/>
      <c r="B43" s="5"/>
      <c r="C43" s="5"/>
      <c r="D43" s="5"/>
      <c r="E43" s="5"/>
      <c r="F43" s="5"/>
      <c r="G43" s="5"/>
      <c r="H43" s="5"/>
      <c r="I43" s="5"/>
      <c r="J43" s="23"/>
      <c r="K43" s="23"/>
      <c r="L43" s="23"/>
      <c r="M43" s="23"/>
      <c r="N43" s="23"/>
      <c r="O43" s="23"/>
      <c r="P43" s="23"/>
      <c r="Q43" s="23"/>
    </row>
    <row r="44" spans="1:17">
      <c r="A44" s="5"/>
      <c r="B44" s="5"/>
      <c r="C44" s="5"/>
      <c r="D44" s="5"/>
      <c r="E44" s="5"/>
      <c r="F44" s="5"/>
      <c r="G44" s="5"/>
      <c r="H44" s="5"/>
      <c r="I44" s="5"/>
      <c r="J44" s="23"/>
      <c r="K44" s="23"/>
      <c r="L44" s="23"/>
      <c r="M44" s="23"/>
      <c r="N44" s="23"/>
      <c r="O44" s="23"/>
      <c r="P44" s="23"/>
      <c r="Q44" s="23"/>
    </row>
    <row r="45" spans="1:17">
      <c r="A45" s="5"/>
      <c r="B45" s="182" t="s">
        <v>28</v>
      </c>
      <c r="C45" s="131"/>
      <c r="D45" s="194">
        <v>0.33333333333333331</v>
      </c>
      <c r="E45" s="134" t="s">
        <v>14</v>
      </c>
      <c r="F45" s="322" t="s">
        <v>24</v>
      </c>
      <c r="G45" s="322"/>
      <c r="H45" s="134"/>
      <c r="I45" s="131"/>
      <c r="J45" s="23"/>
      <c r="K45" s="23"/>
      <c r="L45" s="23"/>
      <c r="M45" s="23"/>
      <c r="N45" s="23"/>
      <c r="O45" s="23"/>
      <c r="P45" s="23"/>
      <c r="Q45" s="23"/>
    </row>
    <row r="46" spans="1:17">
      <c r="A46" s="5"/>
      <c r="B46" s="182"/>
      <c r="C46" s="131"/>
      <c r="D46" s="134" t="s">
        <v>23</v>
      </c>
      <c r="E46" s="134" t="s">
        <v>15</v>
      </c>
      <c r="F46" s="322" t="s">
        <v>25</v>
      </c>
      <c r="G46" s="322"/>
      <c r="H46" s="317" t="s">
        <v>26</v>
      </c>
      <c r="I46" s="317"/>
      <c r="J46" s="23"/>
      <c r="K46" s="23"/>
      <c r="L46" s="23"/>
      <c r="M46" s="23"/>
      <c r="N46" s="23"/>
      <c r="O46" s="23"/>
      <c r="P46" s="23"/>
      <c r="Q46" s="23"/>
    </row>
    <row r="47" spans="1:17" ht="15.95" customHeight="1">
      <c r="A47" s="5"/>
      <c r="B47" s="195" t="s">
        <v>0</v>
      </c>
      <c r="C47" s="137" t="str">
        <f>C14</f>
        <v>OST 1/</v>
      </c>
      <c r="D47" s="196">
        <f>I42</f>
        <v>20</v>
      </c>
      <c r="E47" s="196">
        <f>H14</f>
        <v>0</v>
      </c>
      <c r="F47" s="323">
        <f>E47-D47</f>
        <v>-20</v>
      </c>
      <c r="G47" s="324"/>
      <c r="H47" s="318"/>
      <c r="I47" s="319"/>
      <c r="J47" s="23"/>
      <c r="K47" s="23"/>
      <c r="L47" s="23"/>
      <c r="M47" s="23"/>
      <c r="N47" s="23"/>
      <c r="O47" s="23"/>
      <c r="P47" s="23"/>
      <c r="Q47" s="23"/>
    </row>
    <row r="48" spans="1:17" ht="15.95" customHeight="1">
      <c r="A48" s="5"/>
      <c r="B48" s="195" t="s">
        <v>1</v>
      </c>
      <c r="C48" s="137">
        <f>C15</f>
        <v>0</v>
      </c>
      <c r="D48" s="196">
        <f>I42</f>
        <v>20</v>
      </c>
      <c r="E48" s="196">
        <f>H15</f>
        <v>0</v>
      </c>
      <c r="F48" s="323">
        <f>E48-D48</f>
        <v>-20</v>
      </c>
      <c r="G48" s="324"/>
      <c r="H48" s="318"/>
      <c r="I48" s="319"/>
      <c r="J48" s="23"/>
      <c r="K48" s="23"/>
      <c r="L48" s="23"/>
      <c r="M48" s="23"/>
      <c r="N48" s="23"/>
      <c r="O48" s="23"/>
      <c r="P48" s="23"/>
      <c r="Q48" s="23"/>
    </row>
    <row r="49" spans="1:17" ht="15.95" customHeight="1">
      <c r="A49" s="5"/>
      <c r="B49" s="195" t="s">
        <v>2</v>
      </c>
      <c r="C49" s="137">
        <f>C16</f>
        <v>0</v>
      </c>
      <c r="D49" s="196">
        <f>I42</f>
        <v>20</v>
      </c>
      <c r="E49" s="196">
        <f>H16</f>
        <v>0</v>
      </c>
      <c r="F49" s="323">
        <f>E49-D49</f>
        <v>-20</v>
      </c>
      <c r="G49" s="324"/>
      <c r="H49" s="318"/>
      <c r="I49" s="319"/>
      <c r="J49" s="23"/>
      <c r="K49" s="23"/>
      <c r="L49" s="23"/>
      <c r="M49" s="23"/>
      <c r="N49" s="23"/>
      <c r="O49" s="23"/>
      <c r="P49" s="23"/>
      <c r="Q49" s="23"/>
    </row>
    <row r="50" spans="1:17" ht="15.95" customHeight="1">
      <c r="A50" s="5"/>
      <c r="B50" s="197"/>
      <c r="C50" s="195" t="s">
        <v>31</v>
      </c>
      <c r="D50" s="198"/>
      <c r="E50" s="196"/>
      <c r="F50" s="323">
        <f>H17</f>
        <v>0</v>
      </c>
      <c r="G50" s="324"/>
      <c r="H50" s="318"/>
      <c r="I50" s="319"/>
      <c r="J50" s="23"/>
      <c r="K50" s="23"/>
      <c r="L50" s="23"/>
      <c r="M50" s="23"/>
      <c r="N50" s="23"/>
      <c r="O50" s="23"/>
      <c r="P50" s="23"/>
      <c r="Q50" s="23"/>
    </row>
    <row r="51" spans="1:17" ht="15.95" customHeight="1">
      <c r="A51" s="5"/>
      <c r="B51" s="197"/>
      <c r="C51" s="195" t="s">
        <v>32</v>
      </c>
      <c r="D51" s="191"/>
      <c r="E51" s="199"/>
      <c r="F51" s="327">
        <f>I40</f>
        <v>60</v>
      </c>
      <c r="G51" s="328"/>
      <c r="H51" s="320"/>
      <c r="I51" s="321"/>
      <c r="J51" s="23"/>
      <c r="K51" s="23"/>
      <c r="L51" s="23"/>
      <c r="M51" s="23"/>
      <c r="N51" s="23"/>
      <c r="O51" s="23"/>
      <c r="P51" s="23"/>
      <c r="Q51" s="23"/>
    </row>
    <row r="52" spans="1:17">
      <c r="A52" s="5"/>
      <c r="B52" s="131"/>
      <c r="C52" s="131"/>
      <c r="D52" s="131"/>
      <c r="E52" s="200" t="s">
        <v>54</v>
      </c>
      <c r="F52" s="315">
        <f>SUM(F47:G51)</f>
        <v>0</v>
      </c>
      <c r="G52" s="316"/>
      <c r="H52" s="325"/>
      <c r="I52" s="326"/>
      <c r="J52" s="23"/>
      <c r="K52" s="23"/>
      <c r="L52" s="23"/>
      <c r="M52" s="23"/>
      <c r="N52" s="23"/>
      <c r="O52" s="23"/>
      <c r="P52" s="23"/>
      <c r="Q52" s="23"/>
    </row>
    <row r="53" spans="1:17">
      <c r="A53" s="5"/>
      <c r="B53" s="131"/>
      <c r="C53" s="131"/>
      <c r="D53" s="131"/>
      <c r="E53" s="201"/>
      <c r="F53" s="201"/>
      <c r="G53" s="202"/>
      <c r="H53" s="312" t="s">
        <v>33</v>
      </c>
      <c r="I53" s="312"/>
      <c r="J53" s="23"/>
      <c r="K53" s="23"/>
      <c r="L53" s="23"/>
      <c r="M53" s="23"/>
      <c r="N53" s="23"/>
      <c r="O53" s="23"/>
      <c r="P53" s="23"/>
      <c r="Q53" s="23"/>
    </row>
    <row r="54" spans="1:17">
      <c r="A54" s="23"/>
      <c r="B54" s="23"/>
      <c r="C54" s="23"/>
      <c r="D54" s="23"/>
      <c r="E54" s="23"/>
      <c r="F54" s="23"/>
      <c r="G54" s="23"/>
      <c r="H54" s="23"/>
      <c r="I54" s="23"/>
      <c r="J54" s="23"/>
      <c r="K54" s="23"/>
      <c r="L54" s="23"/>
      <c r="M54" s="23"/>
      <c r="N54" s="23"/>
      <c r="O54" s="23"/>
      <c r="P54" s="23"/>
      <c r="Q54" s="23"/>
    </row>
    <row r="55" spans="1:17">
      <c r="A55" s="23"/>
      <c r="B55" s="23"/>
      <c r="C55" s="23"/>
      <c r="D55" s="23"/>
      <c r="E55" s="23"/>
      <c r="F55" s="23"/>
      <c r="G55" s="23"/>
      <c r="H55" s="23"/>
      <c r="I55" s="23"/>
      <c r="J55" s="23"/>
      <c r="K55" s="23"/>
      <c r="L55" s="23"/>
      <c r="M55" s="23"/>
      <c r="N55" s="23"/>
      <c r="O55" s="23"/>
      <c r="P55" s="23"/>
      <c r="Q55" s="23"/>
    </row>
    <row r="56" spans="1:17">
      <c r="A56" s="23"/>
      <c r="B56" s="23"/>
      <c r="C56" s="23"/>
      <c r="D56" s="23"/>
      <c r="E56" s="23"/>
      <c r="F56" s="23"/>
      <c r="G56" s="23"/>
      <c r="H56" s="23"/>
      <c r="I56" s="23"/>
      <c r="J56" s="23"/>
      <c r="K56" s="23"/>
      <c r="L56" s="23"/>
      <c r="M56" s="23"/>
      <c r="N56" s="23"/>
      <c r="O56" s="23"/>
      <c r="P56" s="23"/>
      <c r="Q56" s="23"/>
    </row>
    <row r="57" spans="1:17">
      <c r="A57" s="23"/>
      <c r="B57" s="23"/>
      <c r="C57" s="23"/>
      <c r="D57" s="23"/>
      <c r="E57" s="23"/>
      <c r="F57" s="23"/>
      <c r="G57" s="23"/>
      <c r="H57" s="23"/>
      <c r="I57" s="23"/>
      <c r="J57" s="23"/>
      <c r="K57" s="23"/>
      <c r="L57" s="23"/>
      <c r="M57" s="23"/>
      <c r="N57" s="23"/>
      <c r="O57" s="23"/>
      <c r="P57" s="23"/>
      <c r="Q57" s="23"/>
    </row>
    <row r="58" spans="1:17">
      <c r="A58" s="23"/>
      <c r="B58" s="23"/>
      <c r="C58" s="23"/>
      <c r="D58" s="23"/>
      <c r="E58" s="23"/>
      <c r="F58" s="23"/>
      <c r="G58" s="23"/>
      <c r="H58" s="23"/>
      <c r="I58" s="23"/>
      <c r="J58" s="23"/>
      <c r="K58" s="23"/>
      <c r="L58" s="23"/>
      <c r="M58" s="23"/>
      <c r="N58" s="23"/>
      <c r="O58" s="23"/>
      <c r="P58" s="23"/>
      <c r="Q58" s="23"/>
    </row>
    <row r="59" spans="1:17">
      <c r="A59" s="23"/>
      <c r="B59" s="23"/>
      <c r="C59" s="23"/>
      <c r="D59" s="23"/>
      <c r="E59" s="23"/>
      <c r="F59" s="23"/>
      <c r="G59" s="23"/>
      <c r="H59" s="23"/>
      <c r="I59" s="23"/>
      <c r="J59" s="23"/>
      <c r="K59" s="23"/>
      <c r="L59" s="23"/>
      <c r="M59" s="23"/>
      <c r="N59" s="23"/>
      <c r="O59" s="23"/>
      <c r="P59" s="23"/>
      <c r="Q59" s="23"/>
    </row>
    <row r="60" spans="1:17">
      <c r="A60" s="23"/>
      <c r="B60" s="23"/>
      <c r="C60" s="23"/>
      <c r="D60" s="23"/>
      <c r="E60" s="23"/>
      <c r="F60" s="23"/>
      <c r="G60" s="23"/>
      <c r="H60" s="23"/>
      <c r="I60" s="23"/>
      <c r="J60" s="23"/>
      <c r="K60" s="23"/>
      <c r="L60" s="23"/>
      <c r="M60" s="23"/>
      <c r="N60" s="23"/>
      <c r="O60" s="23"/>
      <c r="P60" s="23"/>
      <c r="Q60" s="23"/>
    </row>
    <row r="61" spans="1:17">
      <c r="A61" s="23"/>
      <c r="B61" s="23"/>
      <c r="C61" s="23"/>
      <c r="D61" s="23"/>
      <c r="E61" s="23"/>
      <c r="F61" s="23"/>
      <c r="G61" s="23"/>
      <c r="H61" s="23"/>
      <c r="I61" s="23"/>
      <c r="J61" s="23"/>
      <c r="K61" s="23"/>
      <c r="L61" s="23"/>
      <c r="M61" s="23"/>
      <c r="N61" s="23"/>
      <c r="O61" s="23"/>
      <c r="P61" s="23"/>
      <c r="Q61" s="23"/>
    </row>
    <row r="62" spans="1:17">
      <c r="A62" s="23"/>
      <c r="B62" s="23"/>
      <c r="C62" s="23"/>
      <c r="D62" s="23"/>
      <c r="E62" s="23"/>
      <c r="F62" s="23"/>
      <c r="G62" s="23"/>
      <c r="H62" s="23"/>
      <c r="I62" s="23"/>
      <c r="J62" s="23"/>
      <c r="K62" s="23"/>
      <c r="L62" s="23"/>
      <c r="M62" s="23"/>
      <c r="N62" s="23"/>
      <c r="O62" s="23"/>
      <c r="P62" s="23"/>
      <c r="Q62" s="23"/>
    </row>
    <row r="63" spans="1:17">
      <c r="A63" s="23"/>
      <c r="B63" s="23"/>
      <c r="C63" s="23"/>
      <c r="D63" s="23"/>
      <c r="E63" s="23"/>
      <c r="F63" s="23"/>
      <c r="G63" s="23"/>
      <c r="H63" s="23"/>
      <c r="I63" s="23"/>
      <c r="J63" s="23"/>
      <c r="K63" s="23"/>
      <c r="L63" s="23"/>
      <c r="M63" s="23"/>
      <c r="N63" s="23"/>
      <c r="O63" s="23"/>
      <c r="P63" s="23"/>
      <c r="Q63" s="23"/>
    </row>
    <row r="64" spans="1:17">
      <c r="A64" s="23"/>
      <c r="B64" s="23"/>
      <c r="C64" s="23"/>
      <c r="D64" s="23"/>
      <c r="E64" s="23"/>
      <c r="F64" s="23"/>
      <c r="G64" s="23"/>
      <c r="H64" s="23"/>
      <c r="I64" s="23"/>
      <c r="J64" s="23"/>
      <c r="K64" s="23"/>
      <c r="L64" s="23"/>
      <c r="M64" s="23"/>
      <c r="N64" s="23"/>
      <c r="O64" s="23"/>
      <c r="P64" s="23"/>
      <c r="Q64" s="23"/>
    </row>
    <row r="65" spans="1:17">
      <c r="A65" s="23"/>
      <c r="B65" s="23"/>
      <c r="C65" s="23"/>
      <c r="D65" s="23"/>
      <c r="E65" s="23"/>
      <c r="F65" s="23"/>
      <c r="G65" s="23"/>
      <c r="H65" s="23"/>
      <c r="I65" s="23"/>
      <c r="J65" s="23"/>
      <c r="K65" s="23"/>
      <c r="L65" s="23"/>
      <c r="M65" s="23"/>
      <c r="N65" s="23"/>
      <c r="O65" s="23"/>
      <c r="P65" s="23"/>
      <c r="Q65" s="23"/>
    </row>
    <row r="66" spans="1:17">
      <c r="A66" s="23"/>
      <c r="B66" s="23"/>
      <c r="C66" s="23"/>
      <c r="D66" s="23"/>
      <c r="E66" s="23"/>
      <c r="F66" s="23"/>
      <c r="G66" s="23"/>
      <c r="H66" s="23"/>
      <c r="I66" s="23"/>
      <c r="J66" s="23"/>
      <c r="K66" s="23"/>
      <c r="L66" s="23"/>
      <c r="M66" s="23"/>
      <c r="N66" s="23"/>
      <c r="O66" s="23"/>
      <c r="P66" s="23"/>
      <c r="Q66" s="23"/>
    </row>
    <row r="67" spans="1:17">
      <c r="A67" s="23"/>
      <c r="B67" s="23"/>
      <c r="C67" s="23"/>
      <c r="D67" s="23"/>
      <c r="E67" s="23"/>
      <c r="F67" s="23"/>
      <c r="G67" s="23"/>
      <c r="H67" s="23"/>
      <c r="I67" s="23"/>
      <c r="J67" s="23"/>
      <c r="K67" s="23"/>
      <c r="L67" s="23"/>
      <c r="M67" s="23"/>
      <c r="N67" s="23"/>
      <c r="O67" s="23"/>
      <c r="P67" s="23"/>
      <c r="Q67" s="23"/>
    </row>
    <row r="68" spans="1:17">
      <c r="A68" s="23"/>
      <c r="B68" s="23"/>
      <c r="C68" s="23"/>
      <c r="D68" s="23"/>
      <c r="E68" s="23"/>
      <c r="F68" s="23"/>
      <c r="G68" s="23"/>
      <c r="H68" s="23"/>
      <c r="I68" s="23"/>
      <c r="J68" s="23"/>
      <c r="K68" s="23"/>
      <c r="L68" s="23"/>
      <c r="M68" s="23"/>
      <c r="N68" s="23"/>
      <c r="O68" s="23"/>
      <c r="P68" s="23"/>
      <c r="Q68" s="23"/>
    </row>
    <row r="69" spans="1:17">
      <c r="A69" s="23"/>
      <c r="B69" s="23"/>
      <c r="C69" s="23"/>
      <c r="D69" s="23"/>
      <c r="E69" s="23"/>
      <c r="F69" s="23"/>
      <c r="G69" s="23"/>
      <c r="H69" s="23"/>
      <c r="I69" s="23"/>
      <c r="J69" s="23"/>
      <c r="K69" s="23"/>
      <c r="L69" s="23"/>
      <c r="M69" s="23"/>
      <c r="N69" s="23"/>
      <c r="O69" s="23"/>
      <c r="P69" s="23"/>
      <c r="Q69" s="23"/>
    </row>
    <row r="70" spans="1:17">
      <c r="A70" s="23"/>
      <c r="B70" s="23"/>
      <c r="C70" s="23"/>
      <c r="D70" s="23"/>
      <c r="E70" s="23"/>
      <c r="F70" s="23"/>
      <c r="G70" s="23"/>
      <c r="H70" s="23"/>
      <c r="I70" s="23"/>
      <c r="J70" s="23"/>
      <c r="K70" s="23"/>
      <c r="L70" s="23"/>
      <c r="M70" s="23"/>
      <c r="N70" s="23"/>
      <c r="O70" s="23"/>
      <c r="P70" s="23"/>
      <c r="Q70" s="23"/>
    </row>
    <row r="71" spans="1:17">
      <c r="A71" s="23"/>
      <c r="B71" s="23"/>
      <c r="C71" s="23"/>
      <c r="D71" s="23"/>
      <c r="E71" s="23"/>
      <c r="F71" s="23"/>
      <c r="G71" s="23"/>
      <c r="H71" s="23"/>
      <c r="I71" s="23"/>
      <c r="J71" s="23"/>
      <c r="K71" s="23"/>
      <c r="L71" s="23"/>
      <c r="M71" s="23"/>
      <c r="N71" s="23"/>
      <c r="O71" s="23"/>
      <c r="P71" s="23"/>
      <c r="Q71" s="23"/>
    </row>
  </sheetData>
  <sheetProtection algorithmName="SHA-512" hashValue="CEQZfP/XwveimCkDbSp2iN62tlfht0Joq1/2k87j5WyQsTCTu5FVIkvue28NVDXQWqhGTzV6h5TlnfHGP6d9IQ==" saltValue="Ey4eAFTcQigt5eO1o2H1yw==" spinCount="100000" sheet="1" objects="1" scenarios="1"/>
  <mergeCells count="25">
    <mergeCell ref="F51:G51"/>
    <mergeCell ref="F49:G49"/>
    <mergeCell ref="F2:I2"/>
    <mergeCell ref="A2:C2"/>
    <mergeCell ref="A4:I4"/>
    <mergeCell ref="A6:B6"/>
    <mergeCell ref="D6:E6"/>
    <mergeCell ref="F6:G6"/>
    <mergeCell ref="A5:I5"/>
    <mergeCell ref="H53:I53"/>
    <mergeCell ref="A8:I8"/>
    <mergeCell ref="A7:I7"/>
    <mergeCell ref="F52:G52"/>
    <mergeCell ref="H46:I46"/>
    <mergeCell ref="H47:I47"/>
    <mergeCell ref="H48:I48"/>
    <mergeCell ref="H49:I49"/>
    <mergeCell ref="H50:I50"/>
    <mergeCell ref="H51:I51"/>
    <mergeCell ref="F45:G45"/>
    <mergeCell ref="F46:G46"/>
    <mergeCell ref="F47:G47"/>
    <mergeCell ref="F48:G48"/>
    <mergeCell ref="H52:I52"/>
    <mergeCell ref="F50:G50"/>
  </mergeCells>
  <phoneticPr fontId="2" type="noConversion"/>
  <pageMargins left="0.59055118110236227" right="0.59055118110236227" top="0.59055118110236227" bottom="0.78740157480314965" header="0.51181102362204722" footer="0.51181102362204722"/>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tabColor indexed="45"/>
  </sheetPr>
  <dimension ref="A1:P73"/>
  <sheetViews>
    <sheetView showZeros="0" view="pageBreakPreview" zoomScale="140" zoomScaleNormal="140" zoomScalePageLayoutView="140" workbookViewId="0">
      <selection activeCell="A4" sqref="A4:I4"/>
    </sheetView>
  </sheetViews>
  <sheetFormatPr baseColWidth="10" defaultColWidth="10.7109375" defaultRowHeight="12.75"/>
  <cols>
    <col min="1" max="1" width="4.28515625" style="2" customWidth="1"/>
    <col min="2" max="2" width="3.140625" style="2" customWidth="1"/>
    <col min="3" max="3" width="21.42578125" style="2" customWidth="1"/>
    <col min="4" max="8" width="9.7109375" style="2" customWidth="1"/>
    <col min="9" max="9" width="14.42578125" style="2" customWidth="1"/>
    <col min="10" max="16384" width="10.7109375" style="2"/>
  </cols>
  <sheetData>
    <row r="1" spans="1:16" ht="20.25">
      <c r="A1" s="5"/>
      <c r="B1" s="5"/>
      <c r="C1" s="5"/>
      <c r="D1" s="5"/>
      <c r="E1" s="6"/>
      <c r="F1" s="7"/>
      <c r="G1" s="6"/>
      <c r="H1" s="5"/>
      <c r="I1" s="5"/>
      <c r="J1" s="23"/>
      <c r="K1" s="23"/>
      <c r="L1" s="23"/>
      <c r="M1" s="23"/>
      <c r="N1" s="23"/>
      <c r="O1" s="23"/>
      <c r="P1" s="23"/>
    </row>
    <row r="2" spans="1:16" ht="23.45" customHeight="1">
      <c r="A2" s="276"/>
      <c r="B2" s="276"/>
      <c r="C2" s="276"/>
      <c r="D2" s="9"/>
      <c r="E2" s="9"/>
      <c r="F2" s="329"/>
      <c r="G2" s="329"/>
      <c r="H2" s="329"/>
      <c r="I2" s="329"/>
      <c r="J2" s="23"/>
      <c r="K2" s="23"/>
      <c r="L2" s="23"/>
      <c r="M2" s="23"/>
      <c r="N2" s="23"/>
      <c r="O2" s="23"/>
      <c r="P2" s="23"/>
    </row>
    <row r="3" spans="1:16" ht="23.25">
      <c r="A3" s="10"/>
      <c r="B3" s="10"/>
      <c r="C3" s="10"/>
      <c r="D3" s="9"/>
      <c r="E3" s="9"/>
      <c r="F3" s="11"/>
      <c r="G3" s="11"/>
      <c r="H3" s="11"/>
      <c r="I3" s="11"/>
      <c r="J3" s="23"/>
      <c r="K3" s="23"/>
      <c r="L3" s="23"/>
      <c r="M3" s="23"/>
      <c r="N3" s="23"/>
      <c r="O3" s="23"/>
      <c r="P3" s="23"/>
    </row>
    <row r="4" spans="1:16" s="4" customFormat="1" ht="20.25">
      <c r="A4" s="330" t="str">
        <f>Turnierdaten!A5:I5</f>
        <v>Abrechnung - ODM 2024</v>
      </c>
      <c r="B4" s="331"/>
      <c r="C4" s="331"/>
      <c r="D4" s="331"/>
      <c r="E4" s="331"/>
      <c r="F4" s="331"/>
      <c r="G4" s="331"/>
      <c r="H4" s="331"/>
      <c r="I4" s="332"/>
      <c r="J4" s="24"/>
      <c r="K4" s="24"/>
      <c r="L4" s="24"/>
      <c r="M4" s="24"/>
      <c r="N4" s="24"/>
      <c r="O4" s="24"/>
      <c r="P4" s="24"/>
    </row>
    <row r="5" spans="1:16" s="3" customFormat="1" ht="20.100000000000001" customHeight="1">
      <c r="A5" s="334"/>
      <c r="B5" s="334"/>
      <c r="C5" s="334"/>
      <c r="D5" s="334"/>
      <c r="E5" s="334"/>
      <c r="F5" s="334"/>
      <c r="G5" s="334"/>
      <c r="H5" s="334"/>
      <c r="I5" s="334"/>
      <c r="J5" s="25"/>
      <c r="K5" s="25"/>
      <c r="L5" s="25"/>
      <c r="M5" s="25"/>
      <c r="N5" s="25"/>
      <c r="O5" s="25"/>
      <c r="P5" s="25"/>
    </row>
    <row r="6" spans="1:16" s="181" customFormat="1" ht="10.5">
      <c r="A6" s="333" t="s">
        <v>34</v>
      </c>
      <c r="B6" s="333"/>
      <c r="C6" s="177">
        <f>Turnierdaten!D7</f>
        <v>0</v>
      </c>
      <c r="D6" s="333" t="s">
        <v>35</v>
      </c>
      <c r="E6" s="333"/>
      <c r="F6" s="333">
        <f>Turnierdaten!D9</f>
        <v>0</v>
      </c>
      <c r="G6" s="333"/>
      <c r="H6" s="178" t="s">
        <v>36</v>
      </c>
      <c r="I6" s="221" t="str">
        <f>Turnierdaten!D11</f>
        <v>05./06.10.2024</v>
      </c>
      <c r="J6" s="180"/>
      <c r="K6" s="180"/>
      <c r="L6" s="180"/>
      <c r="M6" s="180"/>
      <c r="N6" s="180"/>
      <c r="O6" s="180"/>
      <c r="P6" s="180"/>
    </row>
    <row r="7" spans="1:16" s="1" customFormat="1" ht="8.1" customHeight="1">
      <c r="A7" s="314"/>
      <c r="B7" s="314"/>
      <c r="C7" s="314"/>
      <c r="D7" s="314"/>
      <c r="E7" s="314"/>
      <c r="F7" s="314"/>
      <c r="G7" s="314"/>
      <c r="H7" s="314"/>
      <c r="I7" s="314"/>
      <c r="J7" s="26"/>
      <c r="K7" s="26"/>
      <c r="L7" s="26"/>
      <c r="M7" s="26"/>
      <c r="N7" s="26"/>
      <c r="O7" s="26"/>
      <c r="P7" s="26"/>
    </row>
    <row r="8" spans="1:16" s="1" customFormat="1" ht="20.100000000000001" customHeight="1">
      <c r="A8" s="313"/>
      <c r="B8" s="313"/>
      <c r="C8" s="313"/>
      <c r="D8" s="313"/>
      <c r="E8" s="313"/>
      <c r="F8" s="313"/>
      <c r="G8" s="313"/>
      <c r="H8" s="313"/>
      <c r="I8" s="313"/>
      <c r="J8" s="26"/>
      <c r="K8" s="26"/>
      <c r="L8" s="26"/>
      <c r="M8" s="26"/>
      <c r="N8" s="26"/>
      <c r="O8" s="26"/>
      <c r="P8" s="26"/>
    </row>
    <row r="9" spans="1:16" ht="20.25">
      <c r="A9" s="222" t="s">
        <v>140</v>
      </c>
      <c r="B9" s="5"/>
      <c r="C9" s="5"/>
      <c r="D9" s="5"/>
      <c r="E9" s="6"/>
      <c r="F9" s="7"/>
      <c r="G9" s="16"/>
      <c r="H9" s="5"/>
      <c r="I9" s="5"/>
      <c r="J9" s="23"/>
      <c r="K9" s="23"/>
      <c r="L9" s="23"/>
      <c r="M9" s="23"/>
      <c r="N9" s="23"/>
      <c r="O9" s="23"/>
      <c r="P9" s="23"/>
    </row>
    <row r="10" spans="1:16" s="204" customFormat="1" ht="10.5">
      <c r="A10" s="131"/>
      <c r="B10" s="131"/>
      <c r="C10" s="131" t="s">
        <v>49</v>
      </c>
      <c r="D10" s="131"/>
      <c r="E10" s="131"/>
      <c r="F10" s="131"/>
      <c r="G10" s="131"/>
      <c r="H10" s="131"/>
      <c r="I10" s="131"/>
      <c r="J10" s="203"/>
      <c r="K10" s="203"/>
      <c r="L10" s="203"/>
      <c r="M10" s="203"/>
      <c r="N10" s="203"/>
      <c r="O10" s="203"/>
      <c r="P10" s="203"/>
    </row>
    <row r="11" spans="1:16" ht="20.100000000000001" customHeight="1">
      <c r="A11" s="5"/>
      <c r="B11" s="5"/>
      <c r="C11" s="14"/>
      <c r="D11" s="5"/>
      <c r="E11" s="5"/>
      <c r="F11" s="5"/>
      <c r="G11" s="5"/>
      <c r="H11" s="5"/>
      <c r="I11" s="5"/>
      <c r="J11" s="23"/>
      <c r="K11" s="23"/>
      <c r="L11" s="23"/>
      <c r="M11" s="23"/>
      <c r="N11" s="23"/>
      <c r="O11" s="23"/>
      <c r="P11" s="23"/>
    </row>
    <row r="12" spans="1:16">
      <c r="A12" s="5"/>
      <c r="B12" s="182" t="s">
        <v>27</v>
      </c>
      <c r="C12" s="131"/>
      <c r="D12" s="134" t="s">
        <v>6</v>
      </c>
      <c r="E12" s="183" t="s">
        <v>30</v>
      </c>
      <c r="F12" s="134"/>
      <c r="G12" s="134"/>
      <c r="H12" s="131"/>
      <c r="I12" s="5"/>
      <c r="J12" s="23"/>
      <c r="K12" s="23"/>
      <c r="L12" s="23"/>
      <c r="M12" s="23"/>
      <c r="N12" s="23"/>
      <c r="O12" s="23"/>
      <c r="P12" s="23"/>
    </row>
    <row r="13" spans="1:16">
      <c r="A13" s="5"/>
      <c r="B13" s="131"/>
      <c r="C13" s="131"/>
      <c r="D13" s="134" t="s">
        <v>7</v>
      </c>
      <c r="E13" s="134" t="s">
        <v>8</v>
      </c>
      <c r="F13" s="134" t="s">
        <v>5</v>
      </c>
      <c r="G13" s="134"/>
      <c r="H13" s="182" t="s">
        <v>10</v>
      </c>
      <c r="I13" s="5"/>
      <c r="J13" s="23"/>
      <c r="K13" s="23"/>
      <c r="L13" s="23"/>
      <c r="M13" s="23"/>
      <c r="N13" s="23"/>
      <c r="O13" s="23"/>
      <c r="P13" s="23"/>
    </row>
    <row r="14" spans="1:16" ht="13.9" customHeight="1">
      <c r="A14" s="5"/>
      <c r="B14" s="137" t="s">
        <v>0</v>
      </c>
      <c r="C14" s="184" t="str">
        <f>Turnierdaten!C15:D15</f>
        <v>OST 1/</v>
      </c>
      <c r="D14" s="185">
        <f>Turnierdaten!E15</f>
        <v>0</v>
      </c>
      <c r="E14" s="185">
        <f>Turnierdaten!F15</f>
        <v>0</v>
      </c>
      <c r="F14" s="186">
        <v>0.12</v>
      </c>
      <c r="G14" s="187"/>
      <c r="H14" s="188">
        <f>(D14*E14*0.12)</f>
        <v>0</v>
      </c>
      <c r="I14" s="5"/>
      <c r="J14" s="23"/>
      <c r="K14" s="23"/>
      <c r="L14" s="23"/>
      <c r="M14" s="23"/>
      <c r="N14" s="23"/>
      <c r="O14" s="23"/>
      <c r="P14" s="23"/>
    </row>
    <row r="15" spans="1:16" ht="13.9" customHeight="1">
      <c r="A15" s="5"/>
      <c r="B15" s="137" t="s">
        <v>1</v>
      </c>
      <c r="C15" s="184">
        <f>Turnierdaten!C16:D16</f>
        <v>0</v>
      </c>
      <c r="D15" s="185">
        <f>Turnierdaten!E16</f>
        <v>0</v>
      </c>
      <c r="E15" s="185">
        <f>Turnierdaten!F16</f>
        <v>0</v>
      </c>
      <c r="F15" s="186">
        <v>0.12</v>
      </c>
      <c r="G15" s="187"/>
      <c r="H15" s="188">
        <f>(D15*E15*0.12)</f>
        <v>0</v>
      </c>
      <c r="I15" s="5"/>
      <c r="J15" s="23"/>
      <c r="K15" s="23"/>
      <c r="L15" s="23"/>
      <c r="M15" s="23"/>
      <c r="N15" s="23"/>
      <c r="O15" s="23"/>
      <c r="P15" s="23"/>
    </row>
    <row r="16" spans="1:16" ht="13.9" customHeight="1">
      <c r="A16" s="5"/>
      <c r="B16" s="137" t="s">
        <v>41</v>
      </c>
      <c r="C16" s="184">
        <f>Turnierdaten!E20</f>
        <v>0</v>
      </c>
      <c r="D16" s="189"/>
      <c r="E16" s="190" t="s">
        <v>52</v>
      </c>
      <c r="F16" s="191"/>
      <c r="G16" s="187"/>
      <c r="H16" s="188">
        <f>Turnierdaten!E22</f>
        <v>0</v>
      </c>
      <c r="I16" s="5"/>
      <c r="J16" s="23"/>
      <c r="K16" s="23"/>
      <c r="L16" s="23"/>
      <c r="M16" s="23"/>
      <c r="N16" s="23"/>
      <c r="O16" s="23"/>
      <c r="P16" s="23"/>
    </row>
    <row r="17" spans="1:16" ht="20.100000000000001" customHeight="1">
      <c r="A17" s="5"/>
      <c r="B17" s="5"/>
      <c r="C17" s="5"/>
      <c r="D17" s="5"/>
      <c r="E17" s="5"/>
      <c r="F17" s="5"/>
      <c r="G17" s="5"/>
      <c r="H17" s="5"/>
      <c r="I17" s="5"/>
      <c r="J17" s="23"/>
      <c r="K17" s="23"/>
      <c r="L17" s="23"/>
      <c r="M17" s="23"/>
      <c r="N17" s="23"/>
      <c r="O17" s="23"/>
      <c r="P17" s="23"/>
    </row>
    <row r="18" spans="1:16">
      <c r="A18" s="5"/>
      <c r="B18" s="5"/>
      <c r="C18" s="5"/>
      <c r="D18" s="5"/>
      <c r="E18" s="5"/>
      <c r="F18" s="5"/>
      <c r="G18" s="132" t="s">
        <v>19</v>
      </c>
      <c r="H18" s="5"/>
      <c r="I18" s="192">
        <f>SUM(H14:H16)</f>
        <v>0</v>
      </c>
      <c r="J18" s="23"/>
      <c r="K18" s="23"/>
      <c r="L18" s="23"/>
      <c r="M18" s="23"/>
      <c r="N18" s="23"/>
      <c r="O18" s="23"/>
      <c r="P18" s="23"/>
    </row>
    <row r="19" spans="1:16" ht="15.75">
      <c r="A19" s="5"/>
      <c r="B19" s="5"/>
      <c r="C19" s="5"/>
      <c r="D19" s="5"/>
      <c r="E19" s="5"/>
      <c r="F19" s="5"/>
      <c r="G19" s="13"/>
      <c r="H19" s="5"/>
      <c r="I19" s="20"/>
      <c r="J19" s="23"/>
      <c r="K19" s="23"/>
      <c r="L19" s="23"/>
      <c r="M19" s="23"/>
      <c r="N19" s="23"/>
      <c r="O19" s="23"/>
      <c r="P19" s="23"/>
    </row>
    <row r="20" spans="1:16" ht="15.75">
      <c r="A20" s="5"/>
      <c r="B20" s="5"/>
      <c r="C20" s="5"/>
      <c r="D20" s="5"/>
      <c r="E20" s="5"/>
      <c r="F20" s="5"/>
      <c r="G20" s="13"/>
      <c r="H20" s="5"/>
      <c r="I20" s="20"/>
      <c r="J20" s="23"/>
      <c r="K20" s="23"/>
      <c r="L20" s="23"/>
      <c r="M20" s="23"/>
      <c r="N20" s="23"/>
      <c r="O20" s="23"/>
      <c r="P20" s="23"/>
    </row>
    <row r="21" spans="1:16">
      <c r="A21" s="132" t="s">
        <v>9</v>
      </c>
      <c r="B21" s="5"/>
      <c r="C21" s="5"/>
      <c r="D21" s="5"/>
      <c r="E21" s="5"/>
      <c r="F21" s="5"/>
      <c r="G21" s="5"/>
      <c r="H21" s="5"/>
      <c r="I21" s="5"/>
      <c r="J21" s="23"/>
      <c r="K21" s="23"/>
      <c r="L21" s="23"/>
      <c r="M21" s="23"/>
      <c r="N21" s="23"/>
      <c r="O21" s="23"/>
      <c r="P21" s="23"/>
    </row>
    <row r="22" spans="1:16">
      <c r="A22" s="5"/>
      <c r="B22" s="5"/>
      <c r="C22" s="131" t="s">
        <v>48</v>
      </c>
      <c r="D22" s="5"/>
      <c r="E22" s="5"/>
      <c r="F22" s="5"/>
      <c r="G22" s="5"/>
      <c r="H22" s="5"/>
      <c r="I22" s="5"/>
      <c r="J22" s="23"/>
      <c r="K22" s="23"/>
      <c r="L22" s="23"/>
      <c r="M22" s="23"/>
      <c r="N22" s="23"/>
      <c r="O22" s="23"/>
      <c r="P22" s="23"/>
    </row>
    <row r="23" spans="1:16">
      <c r="A23" s="5"/>
      <c r="B23" s="5"/>
      <c r="C23" s="5"/>
      <c r="D23" s="5"/>
      <c r="E23" s="5"/>
      <c r="F23" s="5"/>
      <c r="G23" s="5"/>
      <c r="H23" s="5"/>
      <c r="I23" s="5"/>
      <c r="J23" s="23"/>
      <c r="K23" s="23"/>
      <c r="L23" s="23"/>
      <c r="M23" s="23"/>
      <c r="N23" s="23"/>
      <c r="O23" s="23"/>
      <c r="P23" s="23"/>
    </row>
    <row r="24" spans="1:16">
      <c r="A24" s="5"/>
      <c r="B24" s="131"/>
      <c r="C24" s="131"/>
      <c r="D24" s="134" t="s">
        <v>11</v>
      </c>
      <c r="E24" s="134" t="s">
        <v>12</v>
      </c>
      <c r="F24" s="134" t="s">
        <v>14</v>
      </c>
      <c r="G24" s="134" t="s">
        <v>154</v>
      </c>
      <c r="H24" s="134"/>
      <c r="I24" s="5"/>
      <c r="J24" s="23"/>
      <c r="K24" s="23"/>
      <c r="L24" s="23"/>
      <c r="M24" s="23"/>
      <c r="N24" s="23"/>
      <c r="O24" s="23"/>
      <c r="P24" s="23"/>
    </row>
    <row r="25" spans="1:16">
      <c r="A25" s="5"/>
      <c r="B25" s="131"/>
      <c r="C25" s="131"/>
      <c r="D25" s="134" t="s">
        <v>154</v>
      </c>
      <c r="E25" s="134" t="s">
        <v>13</v>
      </c>
      <c r="F25" s="134" t="s">
        <v>15</v>
      </c>
      <c r="G25" s="134"/>
      <c r="H25" s="134" t="s">
        <v>18</v>
      </c>
      <c r="I25" s="5"/>
      <c r="J25" s="23"/>
      <c r="K25" s="23"/>
      <c r="L25" s="23"/>
      <c r="M25" s="23"/>
      <c r="N25" s="23"/>
      <c r="O25" s="23"/>
      <c r="P25" s="23"/>
    </row>
    <row r="26" spans="1:16" ht="13.9" customHeight="1">
      <c r="A26" s="5"/>
      <c r="B26" s="137" t="s">
        <v>16</v>
      </c>
      <c r="C26" s="187">
        <f>'Kosten-SR-TL'!D18</f>
        <v>0</v>
      </c>
      <c r="D26" s="193">
        <f>'Kosten-SR-TL'!E18</f>
        <v>30</v>
      </c>
      <c r="E26" s="193">
        <f>'Kosten-SR-TL'!F18</f>
        <v>0</v>
      </c>
      <c r="F26" s="193">
        <f>'Kosten-SR-TL'!G18</f>
        <v>0</v>
      </c>
      <c r="G26" s="193">
        <f>'Kosten-SR-TL'!H18</f>
        <v>0</v>
      </c>
      <c r="H26" s="193">
        <f t="shared" ref="H26:H33" si="0">SUM(D26:G26)</f>
        <v>30</v>
      </c>
      <c r="I26" s="5"/>
      <c r="J26" s="23"/>
      <c r="K26" s="23"/>
      <c r="L26" s="23"/>
      <c r="M26" s="23"/>
      <c r="N26" s="23"/>
      <c r="O26" s="23"/>
      <c r="P26" s="23"/>
    </row>
    <row r="27" spans="1:16" ht="13.9" customHeight="1">
      <c r="A27" s="5"/>
      <c r="B27" s="137" t="s">
        <v>16</v>
      </c>
      <c r="C27" s="187">
        <f>'Kosten-SR-TL'!D19</f>
        <v>0</v>
      </c>
      <c r="D27" s="193">
        <f>'Kosten-SR-TL'!E19</f>
        <v>30</v>
      </c>
      <c r="E27" s="193">
        <f>'Kosten-SR-TL'!F19</f>
        <v>0</v>
      </c>
      <c r="F27" s="193">
        <f>'Kosten-SR-TL'!G19</f>
        <v>0</v>
      </c>
      <c r="G27" s="193">
        <f>'Kosten-SR-TL'!H19</f>
        <v>0</v>
      </c>
      <c r="H27" s="193">
        <f t="shared" si="0"/>
        <v>30</v>
      </c>
      <c r="I27" s="5"/>
      <c r="J27" s="23"/>
      <c r="K27" s="23"/>
      <c r="L27" s="23"/>
      <c r="M27" s="23"/>
      <c r="N27" s="23"/>
      <c r="O27" s="23"/>
      <c r="P27" s="23"/>
    </row>
    <row r="28" spans="1:16" ht="13.9" customHeight="1">
      <c r="A28" s="5"/>
      <c r="B28" s="137" t="s">
        <v>16</v>
      </c>
      <c r="C28" s="187">
        <f>'Kosten-SR-TL'!D20</f>
        <v>0</v>
      </c>
      <c r="D28" s="193">
        <f>'Kosten-SR-TL'!E20</f>
        <v>0</v>
      </c>
      <c r="E28" s="193">
        <f>'Kosten-SR-TL'!F20</f>
        <v>0</v>
      </c>
      <c r="F28" s="193">
        <f>'Kosten-SR-TL'!G20</f>
        <v>0</v>
      </c>
      <c r="G28" s="193">
        <f>'Kosten-SR-TL'!H20</f>
        <v>0</v>
      </c>
      <c r="H28" s="193">
        <f t="shared" si="0"/>
        <v>0</v>
      </c>
      <c r="I28" s="5"/>
      <c r="J28" s="23"/>
      <c r="K28" s="23"/>
      <c r="L28" s="23"/>
      <c r="M28" s="23"/>
      <c r="N28" s="23"/>
      <c r="O28" s="23"/>
      <c r="P28" s="23"/>
    </row>
    <row r="29" spans="1:16" ht="13.9" customHeight="1">
      <c r="A29" s="5"/>
      <c r="B29" s="137"/>
      <c r="C29" s="187">
        <f>'Kosten-SR-TL'!D26</f>
        <v>0</v>
      </c>
      <c r="D29" s="193">
        <f>'Kosten-SR-TL'!E26</f>
        <v>0</v>
      </c>
      <c r="E29" s="193">
        <f>'Kosten-SR-TL'!F26</f>
        <v>0</v>
      </c>
      <c r="F29" s="193">
        <f>'Kosten-SR-TL'!G26</f>
        <v>0</v>
      </c>
      <c r="G29" s="193">
        <f>'Kosten-SR-TL'!H26</f>
        <v>0</v>
      </c>
      <c r="H29" s="193">
        <f t="shared" si="0"/>
        <v>0</v>
      </c>
      <c r="I29" s="5"/>
      <c r="J29" s="23"/>
      <c r="K29" s="23"/>
      <c r="L29" s="23"/>
      <c r="M29" s="23"/>
      <c r="N29" s="23"/>
      <c r="O29" s="23"/>
      <c r="P29" s="23"/>
    </row>
    <row r="30" spans="1:16" ht="13.9" customHeight="1">
      <c r="A30" s="5"/>
      <c r="B30" s="137" t="s">
        <v>17</v>
      </c>
      <c r="C30" s="187">
        <f>'Kosten-SR-TL'!D27</f>
        <v>0</v>
      </c>
      <c r="D30" s="193">
        <f>'Kosten-SR-TL'!E27</f>
        <v>0</v>
      </c>
      <c r="E30" s="193">
        <f>'Kosten-SR-TL'!F27</f>
        <v>0</v>
      </c>
      <c r="F30" s="193">
        <f>'Kosten-SR-TL'!G27</f>
        <v>0</v>
      </c>
      <c r="G30" s="193">
        <f>'Kosten-SR-TL'!H27</f>
        <v>0</v>
      </c>
      <c r="H30" s="193">
        <f t="shared" si="0"/>
        <v>0</v>
      </c>
      <c r="I30" s="5"/>
      <c r="J30" s="23"/>
      <c r="K30" s="23"/>
      <c r="L30" s="23"/>
      <c r="M30" s="23"/>
      <c r="N30" s="23"/>
      <c r="O30" s="23"/>
      <c r="P30" s="23"/>
    </row>
    <row r="31" spans="1:16" ht="13.9" customHeight="1">
      <c r="A31" s="5"/>
      <c r="B31" s="137" t="s">
        <v>17</v>
      </c>
      <c r="C31" s="187">
        <f>'Kosten-SR-TL'!D28</f>
        <v>0</v>
      </c>
      <c r="D31" s="193">
        <f>'Kosten-SR-TL'!E28</f>
        <v>0</v>
      </c>
      <c r="E31" s="193">
        <f>'Kosten-SR-TL'!F28</f>
        <v>0</v>
      </c>
      <c r="F31" s="193">
        <f>'Kosten-SR-TL'!G28</f>
        <v>0</v>
      </c>
      <c r="G31" s="193">
        <f>'Kosten-SR-TL'!H28</f>
        <v>0</v>
      </c>
      <c r="H31" s="193">
        <f t="shared" si="0"/>
        <v>0</v>
      </c>
      <c r="I31" s="5"/>
      <c r="J31" s="23"/>
      <c r="K31" s="23"/>
      <c r="L31" s="23"/>
      <c r="M31" s="23"/>
      <c r="N31" s="23"/>
      <c r="O31" s="23"/>
      <c r="P31" s="23"/>
    </row>
    <row r="32" spans="1:16" ht="13.9" customHeight="1">
      <c r="A32" s="5"/>
      <c r="B32" s="137" t="s">
        <v>17</v>
      </c>
      <c r="C32" s="187">
        <f>'Kosten-SR-TL'!D29</f>
        <v>0</v>
      </c>
      <c r="D32" s="193">
        <f>'Kosten-SR-TL'!E29</f>
        <v>0</v>
      </c>
      <c r="E32" s="193">
        <f>'Kosten-SR-TL'!F29</f>
        <v>0</v>
      </c>
      <c r="F32" s="193">
        <f>'Kosten-SR-TL'!G29</f>
        <v>0</v>
      </c>
      <c r="G32" s="193">
        <f>'Kosten-SR-TL'!H29</f>
        <v>0</v>
      </c>
      <c r="H32" s="193">
        <f t="shared" si="0"/>
        <v>0</v>
      </c>
      <c r="I32" s="5"/>
      <c r="J32" s="23"/>
      <c r="K32" s="23"/>
      <c r="L32" s="23"/>
      <c r="M32" s="23"/>
      <c r="N32" s="23"/>
      <c r="O32" s="23"/>
      <c r="P32" s="23"/>
    </row>
    <row r="33" spans="1:16" ht="13.9" customHeight="1">
      <c r="A33" s="5"/>
      <c r="B33" s="137"/>
      <c r="C33" s="187">
        <f>'Kosten-SR-TL'!D30</f>
        <v>0</v>
      </c>
      <c r="D33" s="193">
        <f>'Kosten-SR-TL'!E30</f>
        <v>0</v>
      </c>
      <c r="E33" s="193">
        <f>'Kosten-SR-TL'!F30</f>
        <v>0</v>
      </c>
      <c r="F33" s="193">
        <f>'Kosten-SR-TL'!G30</f>
        <v>0</v>
      </c>
      <c r="G33" s="193">
        <f>'Kosten-SR-TL'!H30</f>
        <v>0</v>
      </c>
      <c r="H33" s="193">
        <f t="shared" si="0"/>
        <v>0</v>
      </c>
      <c r="I33" s="5"/>
      <c r="J33" s="23"/>
      <c r="K33" s="23"/>
      <c r="L33" s="23"/>
      <c r="M33" s="23"/>
      <c r="N33" s="23"/>
      <c r="O33" s="23"/>
      <c r="P33" s="23"/>
    </row>
    <row r="34" spans="1:16" ht="8.1" customHeight="1">
      <c r="A34" s="5"/>
      <c r="B34" s="17"/>
      <c r="C34" s="5"/>
      <c r="D34" s="5"/>
      <c r="E34" s="5"/>
      <c r="F34" s="5"/>
      <c r="G34" s="5"/>
      <c r="H34" s="5"/>
      <c r="I34" s="5"/>
      <c r="J34" s="23"/>
      <c r="K34" s="23"/>
      <c r="L34" s="23"/>
      <c r="M34" s="23"/>
      <c r="N34" s="23"/>
      <c r="O34" s="23"/>
      <c r="P34" s="23"/>
    </row>
    <row r="35" spans="1:16">
      <c r="A35" s="5"/>
      <c r="B35" s="131" t="s">
        <v>155</v>
      </c>
      <c r="C35" s="5"/>
      <c r="D35" s="5"/>
      <c r="E35" s="5"/>
      <c r="F35" s="5"/>
      <c r="G35" s="132" t="s">
        <v>20</v>
      </c>
      <c r="H35" s="5"/>
      <c r="I35" s="192">
        <f>SUM(H26:H33)</f>
        <v>60</v>
      </c>
      <c r="J35" s="23"/>
      <c r="K35" s="23"/>
      <c r="L35" s="23"/>
      <c r="M35" s="23"/>
      <c r="N35" s="23"/>
      <c r="O35" s="23"/>
      <c r="P35" s="23"/>
    </row>
    <row r="36" spans="1:16" ht="20.100000000000001" customHeight="1">
      <c r="A36" s="5"/>
      <c r="B36" s="5"/>
      <c r="C36" s="5"/>
      <c r="D36" s="5"/>
      <c r="E36" s="5"/>
      <c r="F36" s="5"/>
      <c r="G36" s="5"/>
      <c r="H36" s="5"/>
      <c r="I36" s="5"/>
      <c r="J36" s="23"/>
      <c r="K36" s="23"/>
      <c r="L36" s="23"/>
      <c r="M36" s="23"/>
      <c r="N36" s="23"/>
      <c r="O36" s="23"/>
      <c r="P36" s="23"/>
    </row>
    <row r="37" spans="1:16">
      <c r="A37" s="132" t="s">
        <v>21</v>
      </c>
      <c r="B37" s="5"/>
      <c r="C37" s="5"/>
      <c r="D37" s="18"/>
      <c r="E37" s="5"/>
      <c r="F37" s="5"/>
      <c r="G37" s="132" t="s">
        <v>53</v>
      </c>
      <c r="H37" s="5"/>
      <c r="I37" s="192">
        <f>(I18+I35)/2</f>
        <v>30</v>
      </c>
      <c r="J37" s="23"/>
      <c r="K37" s="23"/>
      <c r="L37" s="23"/>
      <c r="M37" s="23"/>
      <c r="N37" s="23"/>
      <c r="O37" s="23"/>
      <c r="P37" s="23"/>
    </row>
    <row r="38" spans="1:16" ht="15.75">
      <c r="A38" s="13"/>
      <c r="B38" s="5"/>
      <c r="C38" s="5"/>
      <c r="D38" s="18"/>
      <c r="E38" s="5"/>
      <c r="F38" s="5"/>
      <c r="G38" s="19"/>
      <c r="H38" s="5"/>
      <c r="I38" s="20"/>
      <c r="J38" s="23"/>
      <c r="K38" s="23"/>
      <c r="L38" s="23"/>
      <c r="M38" s="23"/>
      <c r="N38" s="23"/>
      <c r="O38" s="23"/>
      <c r="P38" s="23"/>
    </row>
    <row r="39" spans="1:16" ht="15.75">
      <c r="A39" s="13"/>
      <c r="B39" s="5"/>
      <c r="C39" s="5"/>
      <c r="D39" s="18"/>
      <c r="E39" s="5"/>
      <c r="F39" s="5"/>
      <c r="G39" s="19"/>
      <c r="H39" s="5"/>
      <c r="I39" s="20"/>
      <c r="J39" s="23"/>
      <c r="K39" s="23"/>
      <c r="L39" s="23"/>
      <c r="M39" s="23"/>
      <c r="N39" s="23"/>
      <c r="O39" s="23"/>
      <c r="P39" s="23"/>
    </row>
    <row r="40" spans="1:16">
      <c r="A40" s="5"/>
      <c r="B40" s="5"/>
      <c r="C40" s="5"/>
      <c r="D40" s="5"/>
      <c r="E40" s="5"/>
      <c r="F40" s="5"/>
      <c r="G40" s="5"/>
      <c r="H40" s="5"/>
      <c r="I40" s="5"/>
      <c r="J40" s="23"/>
      <c r="K40" s="23"/>
      <c r="L40" s="23"/>
      <c r="M40" s="23"/>
      <c r="N40" s="23"/>
      <c r="O40" s="23"/>
      <c r="P40" s="23"/>
    </row>
    <row r="41" spans="1:16">
      <c r="A41" s="5"/>
      <c r="B41" s="182" t="s">
        <v>28</v>
      </c>
      <c r="C41" s="131"/>
      <c r="D41" s="205">
        <v>0.5</v>
      </c>
      <c r="E41" s="134" t="s">
        <v>14</v>
      </c>
      <c r="F41" s="322" t="s">
        <v>24</v>
      </c>
      <c r="G41" s="322"/>
      <c r="H41" s="134"/>
      <c r="I41" s="131"/>
      <c r="J41" s="23"/>
      <c r="K41" s="23"/>
      <c r="L41" s="23"/>
      <c r="M41" s="23"/>
      <c r="N41" s="23"/>
      <c r="O41" s="23"/>
      <c r="P41" s="23"/>
    </row>
    <row r="42" spans="1:16">
      <c r="A42" s="5"/>
      <c r="B42" s="182"/>
      <c r="C42" s="131"/>
      <c r="D42" s="134" t="s">
        <v>23</v>
      </c>
      <c r="E42" s="134" t="s">
        <v>15</v>
      </c>
      <c r="F42" s="322" t="s">
        <v>25</v>
      </c>
      <c r="G42" s="322"/>
      <c r="H42" s="317" t="s">
        <v>26</v>
      </c>
      <c r="I42" s="317"/>
      <c r="J42" s="23"/>
      <c r="K42" s="23"/>
      <c r="L42" s="23"/>
      <c r="M42" s="23"/>
      <c r="N42" s="23"/>
      <c r="O42" s="23"/>
      <c r="P42" s="23"/>
    </row>
    <row r="43" spans="1:16" ht="15.95" customHeight="1">
      <c r="A43" s="5"/>
      <c r="B43" s="195" t="s">
        <v>0</v>
      </c>
      <c r="C43" s="137" t="str">
        <f>C14</f>
        <v>OST 1/</v>
      </c>
      <c r="D43" s="196">
        <f>I37</f>
        <v>30</v>
      </c>
      <c r="E43" s="196">
        <f>H14</f>
        <v>0</v>
      </c>
      <c r="F43" s="323">
        <f>E43-D43</f>
        <v>-30</v>
      </c>
      <c r="G43" s="324"/>
      <c r="H43" s="318"/>
      <c r="I43" s="319"/>
      <c r="J43" s="23"/>
      <c r="K43" s="23"/>
      <c r="L43" s="23"/>
      <c r="M43" s="23"/>
      <c r="N43" s="23"/>
      <c r="O43" s="23"/>
      <c r="P43" s="23"/>
    </row>
    <row r="44" spans="1:16" ht="15.95" customHeight="1">
      <c r="A44" s="5"/>
      <c r="B44" s="195" t="s">
        <v>1</v>
      </c>
      <c r="C44" s="137">
        <f>C15</f>
        <v>0</v>
      </c>
      <c r="D44" s="196">
        <f>I37</f>
        <v>30</v>
      </c>
      <c r="E44" s="196">
        <f>H15</f>
        <v>0</v>
      </c>
      <c r="F44" s="323">
        <f>E44-D44</f>
        <v>-30</v>
      </c>
      <c r="G44" s="324"/>
      <c r="H44" s="318"/>
      <c r="I44" s="319"/>
      <c r="J44" s="23"/>
      <c r="K44" s="23"/>
      <c r="L44" s="23"/>
      <c r="M44" s="23"/>
      <c r="N44" s="23"/>
      <c r="O44" s="23"/>
      <c r="P44" s="23"/>
    </row>
    <row r="45" spans="1:16" ht="15.95" customHeight="1">
      <c r="A45" s="5"/>
      <c r="B45" s="197"/>
      <c r="C45" s="195" t="s">
        <v>31</v>
      </c>
      <c r="D45" s="198"/>
      <c r="E45" s="196"/>
      <c r="F45" s="323">
        <f>H16</f>
        <v>0</v>
      </c>
      <c r="G45" s="324"/>
      <c r="H45" s="318"/>
      <c r="I45" s="319"/>
      <c r="J45" s="23"/>
      <c r="K45" s="23"/>
      <c r="L45" s="23"/>
      <c r="M45" s="23"/>
      <c r="N45" s="23"/>
      <c r="O45" s="23"/>
      <c r="P45" s="23"/>
    </row>
    <row r="46" spans="1:16" ht="15.95" customHeight="1">
      <c r="A46" s="5"/>
      <c r="B46" s="197"/>
      <c r="C46" s="195" t="s">
        <v>32</v>
      </c>
      <c r="D46" s="191"/>
      <c r="E46" s="199"/>
      <c r="F46" s="327">
        <f>I35</f>
        <v>60</v>
      </c>
      <c r="G46" s="328"/>
      <c r="H46" s="320"/>
      <c r="I46" s="321"/>
      <c r="J46" s="23"/>
      <c r="K46" s="23"/>
      <c r="L46" s="23"/>
      <c r="M46" s="23"/>
      <c r="N46" s="23"/>
      <c r="O46" s="23"/>
      <c r="P46" s="23"/>
    </row>
    <row r="47" spans="1:16">
      <c r="A47" s="5"/>
      <c r="B47" s="131"/>
      <c r="C47" s="131"/>
      <c r="D47" s="131"/>
      <c r="E47" s="223" t="s">
        <v>54</v>
      </c>
      <c r="F47" s="335">
        <f>SUM(F43:G46)</f>
        <v>0</v>
      </c>
      <c r="G47" s="336"/>
      <c r="H47" s="325"/>
      <c r="I47" s="326"/>
      <c r="J47" s="23"/>
      <c r="K47" s="23"/>
      <c r="L47" s="23"/>
      <c r="M47" s="23"/>
      <c r="N47" s="23"/>
      <c r="O47" s="23"/>
      <c r="P47" s="23"/>
    </row>
    <row r="48" spans="1:16">
      <c r="A48" s="5"/>
      <c r="B48" s="131"/>
      <c r="C48" s="131"/>
      <c r="D48" s="131"/>
      <c r="E48" s="201"/>
      <c r="F48" s="201"/>
      <c r="G48" s="202"/>
      <c r="H48" s="312" t="s">
        <v>33</v>
      </c>
      <c r="I48" s="312"/>
      <c r="J48" s="23"/>
      <c r="K48" s="23"/>
      <c r="L48" s="23"/>
      <c r="M48" s="23"/>
      <c r="N48" s="23"/>
      <c r="O48" s="23"/>
      <c r="P48" s="23"/>
    </row>
    <row r="49" spans="1:16">
      <c r="A49" s="5"/>
      <c r="B49" s="5"/>
      <c r="C49" s="5"/>
      <c r="D49" s="5"/>
      <c r="E49" s="5"/>
      <c r="F49" s="5"/>
      <c r="G49" s="5"/>
      <c r="H49" s="5"/>
      <c r="I49" s="5"/>
      <c r="J49" s="23"/>
      <c r="K49" s="23"/>
      <c r="L49" s="23"/>
      <c r="M49" s="23"/>
      <c r="N49" s="23"/>
      <c r="O49" s="23"/>
      <c r="P49" s="23"/>
    </row>
    <row r="50" spans="1:16">
      <c r="A50" s="5"/>
      <c r="B50" s="5"/>
      <c r="C50" s="5"/>
      <c r="D50" s="5"/>
      <c r="E50" s="5"/>
      <c r="F50" s="5"/>
      <c r="G50" s="5"/>
      <c r="H50" s="5"/>
      <c r="I50" s="5"/>
      <c r="J50" s="23"/>
      <c r="K50" s="23"/>
      <c r="L50" s="23"/>
      <c r="M50" s="23"/>
      <c r="N50" s="23"/>
      <c r="O50" s="23"/>
      <c r="P50" s="23"/>
    </row>
    <row r="51" spans="1:16">
      <c r="A51" s="23"/>
      <c r="B51" s="23"/>
      <c r="C51" s="23"/>
      <c r="D51" s="23"/>
      <c r="E51" s="23"/>
      <c r="F51" s="23"/>
      <c r="G51" s="23"/>
      <c r="H51" s="23"/>
      <c r="I51" s="23"/>
      <c r="J51" s="23"/>
      <c r="K51" s="23"/>
      <c r="L51" s="23"/>
      <c r="M51" s="23"/>
      <c r="N51" s="23"/>
      <c r="O51" s="23"/>
      <c r="P51" s="23"/>
    </row>
    <row r="52" spans="1:16">
      <c r="A52" s="23"/>
      <c r="B52" s="23"/>
      <c r="C52" s="23"/>
      <c r="D52" s="23"/>
      <c r="E52" s="23"/>
      <c r="F52" s="23"/>
      <c r="G52" s="23"/>
      <c r="H52" s="23"/>
      <c r="I52" s="23"/>
      <c r="J52" s="23"/>
      <c r="K52" s="23"/>
      <c r="L52" s="23"/>
      <c r="M52" s="23"/>
      <c r="N52" s="23"/>
      <c r="O52" s="23"/>
      <c r="P52" s="23"/>
    </row>
    <row r="53" spans="1:16">
      <c r="A53" s="23"/>
      <c r="B53" s="23"/>
      <c r="C53" s="23"/>
      <c r="D53" s="23"/>
      <c r="E53" s="23"/>
      <c r="F53" s="23"/>
      <c r="G53" s="23"/>
      <c r="H53" s="23"/>
      <c r="I53" s="23"/>
      <c r="J53" s="23"/>
      <c r="K53" s="23"/>
      <c r="L53" s="23"/>
      <c r="M53" s="23"/>
      <c r="N53" s="23"/>
      <c r="O53" s="23"/>
      <c r="P53" s="23"/>
    </row>
    <row r="54" spans="1:16">
      <c r="A54" s="23"/>
      <c r="B54" s="23"/>
      <c r="C54" s="23"/>
      <c r="D54" s="23"/>
      <c r="E54" s="23"/>
      <c r="F54" s="23"/>
      <c r="G54" s="23"/>
      <c r="H54" s="23"/>
      <c r="I54" s="23"/>
      <c r="J54" s="23"/>
      <c r="K54" s="23"/>
      <c r="L54" s="23"/>
      <c r="M54" s="23"/>
      <c r="N54" s="23"/>
      <c r="O54" s="23"/>
      <c r="P54" s="23"/>
    </row>
    <row r="55" spans="1:16">
      <c r="A55" s="23"/>
      <c r="B55" s="23"/>
      <c r="C55" s="23"/>
      <c r="D55" s="23"/>
      <c r="E55" s="23"/>
      <c r="F55" s="23"/>
      <c r="G55" s="23"/>
      <c r="H55" s="23"/>
      <c r="I55" s="23"/>
      <c r="J55" s="23"/>
      <c r="K55" s="23"/>
      <c r="L55" s="23"/>
      <c r="M55" s="23"/>
      <c r="N55" s="23"/>
      <c r="O55" s="23"/>
      <c r="P55" s="23"/>
    </row>
    <row r="56" spans="1:16">
      <c r="A56" s="23"/>
      <c r="B56" s="23"/>
      <c r="C56" s="23"/>
      <c r="D56" s="23"/>
      <c r="E56" s="23"/>
      <c r="F56" s="23"/>
      <c r="G56" s="23"/>
      <c r="H56" s="23"/>
      <c r="I56" s="23"/>
      <c r="J56" s="23"/>
      <c r="K56" s="23"/>
      <c r="L56" s="23"/>
      <c r="M56" s="23"/>
      <c r="N56" s="23"/>
      <c r="O56" s="23"/>
      <c r="P56" s="23"/>
    </row>
    <row r="57" spans="1:16">
      <c r="A57" s="23"/>
      <c r="B57" s="23"/>
      <c r="C57" s="23"/>
      <c r="D57" s="23"/>
      <c r="E57" s="23"/>
      <c r="F57" s="23"/>
      <c r="G57" s="23"/>
      <c r="H57" s="23"/>
      <c r="I57" s="23"/>
      <c r="J57" s="23"/>
      <c r="K57" s="23"/>
      <c r="L57" s="23"/>
      <c r="M57" s="23"/>
      <c r="N57" s="23"/>
      <c r="O57" s="23"/>
      <c r="P57" s="23"/>
    </row>
    <row r="58" spans="1:16">
      <c r="A58" s="23"/>
      <c r="B58" s="23"/>
      <c r="C58" s="23"/>
      <c r="D58" s="23"/>
      <c r="E58" s="23"/>
      <c r="F58" s="23"/>
      <c r="G58" s="23"/>
      <c r="H58" s="23"/>
      <c r="I58" s="23"/>
      <c r="J58" s="23"/>
      <c r="K58" s="23"/>
      <c r="L58" s="23"/>
      <c r="M58" s="23"/>
      <c r="N58" s="23"/>
      <c r="O58" s="23"/>
      <c r="P58" s="23"/>
    </row>
    <row r="59" spans="1:16">
      <c r="A59" s="23"/>
      <c r="B59" s="23"/>
      <c r="C59" s="23"/>
      <c r="D59" s="23"/>
      <c r="E59" s="23"/>
      <c r="F59" s="23"/>
      <c r="G59" s="23"/>
      <c r="H59" s="23"/>
      <c r="I59" s="23"/>
      <c r="J59" s="23"/>
      <c r="K59" s="23"/>
      <c r="L59" s="23"/>
      <c r="M59" s="23"/>
      <c r="N59" s="23"/>
      <c r="O59" s="23"/>
      <c r="P59" s="23"/>
    </row>
    <row r="60" spans="1:16">
      <c r="A60" s="23"/>
      <c r="B60" s="23"/>
      <c r="C60" s="23"/>
      <c r="D60" s="23"/>
      <c r="E60" s="23"/>
      <c r="F60" s="23"/>
      <c r="G60" s="23"/>
      <c r="H60" s="23"/>
      <c r="I60" s="23"/>
      <c r="J60" s="23"/>
      <c r="K60" s="23"/>
      <c r="L60" s="23"/>
      <c r="M60" s="23"/>
      <c r="N60" s="23"/>
      <c r="O60" s="23"/>
      <c r="P60" s="23"/>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row r="65" spans="1:16">
      <c r="A65" s="23"/>
      <c r="B65" s="23"/>
      <c r="C65" s="23"/>
      <c r="D65" s="23"/>
      <c r="E65" s="23"/>
      <c r="F65" s="23"/>
      <c r="G65" s="23"/>
      <c r="H65" s="23"/>
      <c r="I65" s="23"/>
      <c r="J65" s="23"/>
      <c r="K65" s="23"/>
      <c r="L65" s="23"/>
      <c r="M65" s="23"/>
      <c r="N65" s="23"/>
      <c r="O65" s="23"/>
      <c r="P65" s="23"/>
    </row>
    <row r="66" spans="1:16">
      <c r="A66" s="23"/>
      <c r="B66" s="23"/>
      <c r="C66" s="23"/>
      <c r="D66" s="23"/>
      <c r="E66" s="23"/>
      <c r="F66" s="23"/>
      <c r="G66" s="23"/>
      <c r="H66" s="23"/>
      <c r="I66" s="23"/>
      <c r="J66" s="23"/>
      <c r="K66" s="23"/>
      <c r="L66" s="23"/>
      <c r="M66" s="23"/>
      <c r="N66" s="23"/>
      <c r="O66" s="23"/>
      <c r="P66" s="23"/>
    </row>
    <row r="67" spans="1:16">
      <c r="A67" s="23"/>
      <c r="B67" s="23"/>
      <c r="C67" s="23"/>
      <c r="D67" s="23"/>
      <c r="E67" s="23"/>
      <c r="F67" s="23"/>
      <c r="G67" s="23"/>
      <c r="H67" s="23"/>
      <c r="I67" s="23"/>
      <c r="J67" s="23"/>
      <c r="K67" s="23"/>
      <c r="L67" s="23"/>
      <c r="M67" s="23"/>
      <c r="N67" s="23"/>
      <c r="O67" s="23"/>
      <c r="P67" s="23"/>
    </row>
    <row r="68" spans="1:16">
      <c r="A68" s="23"/>
      <c r="B68" s="23"/>
      <c r="C68" s="23"/>
      <c r="D68" s="23"/>
      <c r="E68" s="23"/>
      <c r="F68" s="23"/>
      <c r="G68" s="23"/>
      <c r="H68" s="23"/>
      <c r="I68" s="23"/>
      <c r="J68" s="23"/>
      <c r="K68" s="23"/>
      <c r="L68" s="23"/>
      <c r="M68" s="23"/>
      <c r="N68" s="23"/>
      <c r="O68" s="23"/>
      <c r="P68" s="23"/>
    </row>
    <row r="69" spans="1:16">
      <c r="A69" s="23"/>
      <c r="B69" s="23"/>
      <c r="C69" s="23"/>
      <c r="D69" s="23"/>
      <c r="E69" s="23"/>
      <c r="F69" s="23"/>
      <c r="G69" s="23"/>
      <c r="H69" s="23"/>
      <c r="I69" s="23"/>
      <c r="J69" s="23"/>
      <c r="K69" s="23"/>
      <c r="L69" s="23"/>
      <c r="M69" s="23"/>
      <c r="N69" s="23"/>
      <c r="O69" s="23"/>
      <c r="P69" s="23"/>
    </row>
    <row r="70" spans="1:16">
      <c r="A70" s="23"/>
      <c r="B70" s="23"/>
      <c r="C70" s="23"/>
      <c r="D70" s="23"/>
      <c r="E70" s="23"/>
      <c r="F70" s="23"/>
      <c r="G70" s="23"/>
      <c r="H70" s="23"/>
      <c r="I70" s="23"/>
      <c r="J70" s="23"/>
      <c r="K70" s="23"/>
      <c r="L70" s="23"/>
      <c r="M70" s="23"/>
      <c r="N70" s="23"/>
      <c r="O70" s="23"/>
      <c r="P70" s="23"/>
    </row>
    <row r="71" spans="1:16">
      <c r="A71" s="23"/>
      <c r="B71" s="23"/>
      <c r="C71" s="23"/>
      <c r="D71" s="23"/>
      <c r="E71" s="23"/>
      <c r="F71" s="23"/>
      <c r="G71" s="23"/>
      <c r="H71" s="23"/>
      <c r="I71" s="23"/>
      <c r="J71" s="23"/>
      <c r="K71" s="23"/>
      <c r="L71" s="23"/>
      <c r="M71" s="23"/>
      <c r="N71" s="23"/>
      <c r="O71" s="23"/>
      <c r="P71" s="23"/>
    </row>
    <row r="72" spans="1:16">
      <c r="A72" s="23"/>
      <c r="B72" s="23"/>
      <c r="C72" s="23"/>
      <c r="D72" s="23"/>
      <c r="E72" s="23"/>
      <c r="F72" s="23"/>
      <c r="G72" s="23"/>
      <c r="H72" s="23"/>
      <c r="I72" s="23"/>
      <c r="J72" s="23"/>
      <c r="K72" s="23"/>
      <c r="L72" s="23"/>
      <c r="M72" s="23"/>
      <c r="N72" s="23"/>
      <c r="O72" s="23"/>
      <c r="P72" s="23"/>
    </row>
    <row r="73" spans="1:16">
      <c r="A73" s="23"/>
      <c r="B73" s="23"/>
      <c r="C73" s="23"/>
      <c r="D73" s="23"/>
      <c r="E73" s="23"/>
      <c r="F73" s="23"/>
      <c r="G73" s="23"/>
      <c r="H73" s="23"/>
      <c r="I73" s="23"/>
      <c r="J73" s="23"/>
      <c r="K73" s="23"/>
      <c r="L73" s="23"/>
      <c r="M73" s="23"/>
      <c r="N73" s="23"/>
      <c r="O73" s="23"/>
      <c r="P73" s="23"/>
    </row>
  </sheetData>
  <sheetProtection algorithmName="SHA-512" hashValue="zULWAOhZR22Mkhho2pDgu/56plGJZkLfFF8/cZ1uG/DXb5AEiKQCxy5cZfSQ7MXwxB4FDwBSUiRqT8WdytQJXw==" saltValue="DjKEJvVdDVUGy4XEZrwEbA==" spinCount="100000" sheet="1" objects="1" scenarios="1"/>
  <mergeCells count="23">
    <mergeCell ref="F2:I2"/>
    <mergeCell ref="A2:C2"/>
    <mergeCell ref="A4:I4"/>
    <mergeCell ref="A6:B6"/>
    <mergeCell ref="D6:E6"/>
    <mergeCell ref="F6:G6"/>
    <mergeCell ref="A5:I5"/>
    <mergeCell ref="H48:I48"/>
    <mergeCell ref="A8:I8"/>
    <mergeCell ref="A7:I7"/>
    <mergeCell ref="F47:G47"/>
    <mergeCell ref="H42:I42"/>
    <mergeCell ref="H43:I43"/>
    <mergeCell ref="H44:I44"/>
    <mergeCell ref="H45:I45"/>
    <mergeCell ref="H46:I46"/>
    <mergeCell ref="H47:I47"/>
    <mergeCell ref="F45:G45"/>
    <mergeCell ref="F46:G46"/>
    <mergeCell ref="F41:G41"/>
    <mergeCell ref="F42:G42"/>
    <mergeCell ref="F43:G43"/>
    <mergeCell ref="F44:G44"/>
  </mergeCells>
  <phoneticPr fontId="2" type="noConversion"/>
  <pageMargins left="0.59055118110236227" right="0.59055118110236227" top="0.59055118110236227"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P289"/>
  <sheetViews>
    <sheetView topLeftCell="A130" zoomScale="160" zoomScaleNormal="160" zoomScalePageLayoutView="160" workbookViewId="0">
      <selection activeCell="N38" sqref="N38"/>
    </sheetView>
  </sheetViews>
  <sheetFormatPr baseColWidth="10" defaultRowHeight="12.75"/>
  <cols>
    <col min="1" max="1" width="6.42578125" customWidth="1"/>
    <col min="2" max="2" width="16.28515625" style="106" customWidth="1"/>
    <col min="3" max="9" width="10.7109375" style="107"/>
  </cols>
  <sheetData>
    <row r="1" spans="1:16">
      <c r="A1" s="79"/>
      <c r="B1" s="80"/>
      <c r="C1" s="81"/>
      <c r="D1" s="81"/>
      <c r="E1" s="81"/>
      <c r="F1" s="81"/>
      <c r="G1" s="81"/>
      <c r="H1" s="81"/>
      <c r="I1" s="79"/>
      <c r="J1" s="79"/>
      <c r="K1" s="79"/>
      <c r="L1" s="82"/>
      <c r="M1" s="82"/>
      <c r="N1" s="82"/>
      <c r="O1" s="82"/>
      <c r="P1" s="82"/>
    </row>
    <row r="2" spans="1:16">
      <c r="A2" s="79"/>
      <c r="B2" s="80"/>
      <c r="C2" s="81"/>
      <c r="D2" s="81"/>
      <c r="E2" s="81"/>
      <c r="F2" s="81"/>
      <c r="G2" s="81"/>
      <c r="H2" s="81"/>
      <c r="I2" s="79"/>
      <c r="J2" s="83" t="s">
        <v>70</v>
      </c>
      <c r="K2" s="111">
        <v>41640</v>
      </c>
      <c r="L2" s="70"/>
      <c r="M2" s="82"/>
      <c r="N2" s="82"/>
      <c r="O2" s="82"/>
      <c r="P2" s="82"/>
    </row>
    <row r="3" spans="1:16" ht="22.15" customHeight="1">
      <c r="A3" s="79"/>
      <c r="B3" s="337" t="s">
        <v>71</v>
      </c>
      <c r="C3" s="337"/>
      <c r="D3" s="337"/>
      <c r="E3" s="337"/>
      <c r="F3" s="337"/>
      <c r="G3" s="337"/>
      <c r="H3" s="337"/>
      <c r="I3" s="337"/>
      <c r="J3" s="337"/>
      <c r="K3" s="337"/>
      <c r="L3" s="82"/>
      <c r="M3" s="82"/>
      <c r="N3" s="82"/>
      <c r="O3" s="82"/>
      <c r="P3" s="82"/>
    </row>
    <row r="4" spans="1:16" ht="22.15" customHeight="1">
      <c r="A4" s="79"/>
      <c r="B4" s="80"/>
      <c r="C4" s="81"/>
      <c r="D4" s="81"/>
      <c r="E4" s="81"/>
      <c r="F4" s="81"/>
      <c r="G4" s="81"/>
      <c r="H4" s="81"/>
      <c r="I4" s="79"/>
      <c r="J4" s="79"/>
      <c r="K4" s="79"/>
      <c r="L4" s="82"/>
      <c r="M4" s="82"/>
      <c r="N4" s="82"/>
      <c r="O4" s="82"/>
      <c r="P4" s="82"/>
    </row>
    <row r="5" spans="1:16" s="87" customFormat="1" ht="12">
      <c r="A5" s="84"/>
      <c r="B5" s="85"/>
      <c r="C5" s="86" t="s">
        <v>72</v>
      </c>
      <c r="D5" s="86" t="s">
        <v>73</v>
      </c>
      <c r="E5" s="86" t="s">
        <v>74</v>
      </c>
      <c r="F5" s="86" t="s">
        <v>75</v>
      </c>
      <c r="G5" s="86" t="s">
        <v>76</v>
      </c>
      <c r="H5" s="86" t="s">
        <v>77</v>
      </c>
      <c r="I5" s="86" t="s">
        <v>78</v>
      </c>
      <c r="J5" s="86" t="s">
        <v>79</v>
      </c>
      <c r="K5" s="86" t="s">
        <v>81</v>
      </c>
      <c r="L5" s="84"/>
      <c r="M5" s="84"/>
      <c r="N5" s="84"/>
      <c r="O5" s="84"/>
      <c r="P5" s="84"/>
    </row>
    <row r="6" spans="1:16">
      <c r="A6" s="84"/>
      <c r="B6" s="88" t="s">
        <v>72</v>
      </c>
      <c r="C6" s="89"/>
      <c r="D6" s="89"/>
      <c r="E6" s="89"/>
      <c r="F6" s="89"/>
      <c r="G6" s="89"/>
      <c r="H6" s="89"/>
      <c r="I6" s="89"/>
      <c r="J6" s="89"/>
      <c r="K6" s="89"/>
      <c r="L6" s="82"/>
      <c r="M6" s="70"/>
      <c r="N6" s="82"/>
      <c r="O6" s="82"/>
      <c r="P6" s="82"/>
    </row>
    <row r="7" spans="1:16">
      <c r="A7" s="79"/>
      <c r="B7" s="90" t="s">
        <v>80</v>
      </c>
      <c r="C7" s="91">
        <v>78</v>
      </c>
      <c r="D7" s="92"/>
      <c r="E7" s="92"/>
      <c r="F7" s="92"/>
      <c r="G7" s="92"/>
      <c r="H7" s="92"/>
      <c r="I7" s="92"/>
      <c r="J7" s="92"/>
      <c r="K7" s="92"/>
      <c r="L7" s="82"/>
      <c r="M7" s="82"/>
      <c r="N7" s="82"/>
      <c r="O7" s="82"/>
      <c r="P7" s="82"/>
    </row>
    <row r="8" spans="1:16">
      <c r="A8" s="79"/>
      <c r="B8" s="90" t="s">
        <v>74</v>
      </c>
      <c r="C8" s="91">
        <v>690</v>
      </c>
      <c r="D8" s="91">
        <v>647</v>
      </c>
      <c r="E8" s="92"/>
      <c r="F8" s="92"/>
      <c r="G8" s="92"/>
      <c r="H8" s="92"/>
      <c r="I8" s="92"/>
      <c r="J8" s="92"/>
      <c r="K8" s="92"/>
      <c r="L8" s="82"/>
      <c r="M8" s="82"/>
      <c r="N8" s="82"/>
      <c r="O8" s="82"/>
      <c r="P8" s="82"/>
    </row>
    <row r="9" spans="1:16">
      <c r="A9" s="79"/>
      <c r="B9" s="90" t="s">
        <v>75</v>
      </c>
      <c r="C9" s="91">
        <v>143</v>
      </c>
      <c r="D9" s="91">
        <v>238</v>
      </c>
      <c r="E9" s="93">
        <v>748</v>
      </c>
      <c r="F9" s="92"/>
      <c r="G9" s="92"/>
      <c r="H9" s="92"/>
      <c r="I9" s="92"/>
      <c r="J9" s="92"/>
      <c r="K9" s="92"/>
      <c r="L9" s="82"/>
      <c r="M9" s="82"/>
      <c r="N9" s="82"/>
      <c r="O9" s="82"/>
      <c r="P9" s="82"/>
    </row>
    <row r="10" spans="1:16">
      <c r="A10" s="79"/>
      <c r="B10" s="90" t="s">
        <v>76</v>
      </c>
      <c r="C10" s="91">
        <v>194</v>
      </c>
      <c r="D10" s="91">
        <v>278</v>
      </c>
      <c r="E10" s="91">
        <v>731</v>
      </c>
      <c r="F10" s="93">
        <v>51</v>
      </c>
      <c r="G10" s="92"/>
      <c r="H10" s="92"/>
      <c r="I10" s="92"/>
      <c r="J10" s="92"/>
      <c r="K10" s="100"/>
      <c r="L10" s="82"/>
      <c r="M10" s="82"/>
      <c r="N10" s="82"/>
      <c r="O10" s="82"/>
      <c r="P10" s="82"/>
    </row>
    <row r="11" spans="1:16">
      <c r="A11" s="79"/>
      <c r="B11" s="90" t="s">
        <v>77</v>
      </c>
      <c r="C11" s="91">
        <v>231</v>
      </c>
      <c r="D11" s="91">
        <v>139</v>
      </c>
      <c r="E11" s="91">
        <v>641</v>
      </c>
      <c r="F11" s="91">
        <v>338</v>
      </c>
      <c r="G11" s="91">
        <v>389</v>
      </c>
      <c r="H11" s="92"/>
      <c r="I11" s="92"/>
      <c r="J11" s="92"/>
      <c r="K11" s="92"/>
      <c r="L11" s="82"/>
      <c r="M11" s="82"/>
      <c r="N11" s="82"/>
      <c r="O11" s="82"/>
      <c r="P11" s="82"/>
    </row>
    <row r="12" spans="1:16">
      <c r="A12" s="79"/>
      <c r="B12" s="90" t="s">
        <v>78</v>
      </c>
      <c r="C12" s="91">
        <v>390</v>
      </c>
      <c r="D12" s="91">
        <v>298</v>
      </c>
      <c r="E12" s="91">
        <v>595</v>
      </c>
      <c r="F12" s="91">
        <v>497</v>
      </c>
      <c r="G12" s="91">
        <v>548</v>
      </c>
      <c r="H12" s="91">
        <v>156</v>
      </c>
      <c r="I12" s="92"/>
      <c r="J12" s="92"/>
      <c r="K12" s="92"/>
      <c r="L12" s="82"/>
      <c r="M12" s="82"/>
      <c r="N12" s="82"/>
      <c r="O12" s="82"/>
      <c r="P12" s="82"/>
    </row>
    <row r="13" spans="1:16">
      <c r="A13" s="79"/>
      <c r="B13" s="90" t="s">
        <v>79</v>
      </c>
      <c r="C13" s="91">
        <v>504</v>
      </c>
      <c r="D13" s="91">
        <v>461</v>
      </c>
      <c r="E13" s="91">
        <v>230</v>
      </c>
      <c r="F13" s="91">
        <v>560</v>
      </c>
      <c r="G13" s="91">
        <v>611</v>
      </c>
      <c r="H13" s="91">
        <v>411</v>
      </c>
      <c r="I13" s="91">
        <v>332</v>
      </c>
      <c r="J13" s="92"/>
      <c r="K13" s="99"/>
      <c r="L13" s="82"/>
      <c r="M13" s="82"/>
      <c r="N13" s="82"/>
      <c r="O13" s="82"/>
      <c r="P13" s="82"/>
    </row>
    <row r="14" spans="1:16">
      <c r="A14" s="79"/>
      <c r="B14" s="90" t="s">
        <v>81</v>
      </c>
      <c r="C14" s="91">
        <v>599</v>
      </c>
      <c r="D14" s="91">
        <v>507</v>
      </c>
      <c r="E14" s="91">
        <v>415</v>
      </c>
      <c r="F14" s="91">
        <v>656</v>
      </c>
      <c r="G14" s="91">
        <v>707</v>
      </c>
      <c r="H14" s="91">
        <v>368</v>
      </c>
      <c r="I14" s="91">
        <v>246</v>
      </c>
      <c r="J14" s="91">
        <v>185</v>
      </c>
      <c r="K14" s="92"/>
      <c r="L14" s="82"/>
      <c r="M14" s="82"/>
      <c r="N14" s="82"/>
      <c r="O14" s="82"/>
      <c r="P14" s="82"/>
    </row>
    <row r="15" spans="1:16">
      <c r="A15" s="79"/>
      <c r="B15" s="90" t="s">
        <v>82</v>
      </c>
      <c r="C15" s="91">
        <v>489</v>
      </c>
      <c r="D15" s="91">
        <v>475</v>
      </c>
      <c r="E15" s="91">
        <v>333</v>
      </c>
      <c r="F15" s="91">
        <v>576</v>
      </c>
      <c r="G15" s="91">
        <v>625</v>
      </c>
      <c r="H15" s="91">
        <v>392</v>
      </c>
      <c r="I15" s="91">
        <v>316</v>
      </c>
      <c r="J15" s="91">
        <v>73</v>
      </c>
      <c r="K15" s="91">
        <v>166</v>
      </c>
      <c r="L15" s="82"/>
      <c r="M15" s="82"/>
      <c r="N15" s="82"/>
      <c r="O15" s="82"/>
      <c r="P15" s="82"/>
    </row>
    <row r="16" spans="1:16">
      <c r="A16" s="79"/>
      <c r="B16" s="90" t="s">
        <v>83</v>
      </c>
      <c r="C16" s="91">
        <v>352</v>
      </c>
      <c r="D16" s="91">
        <v>260</v>
      </c>
      <c r="E16" s="91">
        <v>557</v>
      </c>
      <c r="F16" s="91">
        <v>459</v>
      </c>
      <c r="G16" s="91">
        <v>510</v>
      </c>
      <c r="H16" s="91">
        <v>121</v>
      </c>
      <c r="I16" s="91">
        <v>53</v>
      </c>
      <c r="J16" s="91">
        <v>358</v>
      </c>
      <c r="K16" s="91">
        <v>279</v>
      </c>
      <c r="L16" s="82"/>
      <c r="M16" s="82"/>
      <c r="N16" s="82"/>
      <c r="O16" s="82"/>
      <c r="P16" s="82"/>
    </row>
    <row r="17" spans="1:16">
      <c r="A17" s="79"/>
      <c r="B17" s="90" t="s">
        <v>84</v>
      </c>
      <c r="C17" s="91">
        <v>371</v>
      </c>
      <c r="D17" s="91">
        <v>279</v>
      </c>
      <c r="E17" s="91">
        <v>501</v>
      </c>
      <c r="F17" s="91">
        <v>480</v>
      </c>
      <c r="G17" s="91">
        <v>529</v>
      </c>
      <c r="H17" s="91">
        <v>140</v>
      </c>
      <c r="I17" s="91">
        <v>73</v>
      </c>
      <c r="J17" s="91">
        <v>271</v>
      </c>
      <c r="K17" s="91">
        <v>228</v>
      </c>
      <c r="L17" s="82"/>
      <c r="M17" s="82"/>
      <c r="N17" s="82"/>
      <c r="O17" s="82"/>
      <c r="P17" s="82"/>
    </row>
    <row r="18" spans="1:16">
      <c r="A18" s="79"/>
      <c r="B18" s="90" t="s">
        <v>85</v>
      </c>
      <c r="C18" s="91">
        <v>330</v>
      </c>
      <c r="D18" s="91">
        <v>238</v>
      </c>
      <c r="E18" s="91">
        <v>556</v>
      </c>
      <c r="F18" s="91">
        <v>439</v>
      </c>
      <c r="G18" s="91">
        <v>488</v>
      </c>
      <c r="H18" s="91">
        <v>99</v>
      </c>
      <c r="I18" s="91">
        <v>59</v>
      </c>
      <c r="J18" s="91">
        <v>326</v>
      </c>
      <c r="K18" s="91">
        <v>273</v>
      </c>
      <c r="L18" s="82"/>
      <c r="M18" s="82"/>
      <c r="N18" s="82"/>
      <c r="O18" s="82"/>
      <c r="P18" s="82"/>
    </row>
    <row r="19" spans="1:16">
      <c r="A19" s="79"/>
      <c r="B19" s="90" t="s">
        <v>86</v>
      </c>
      <c r="C19" s="91">
        <v>306</v>
      </c>
      <c r="D19" s="91">
        <v>214</v>
      </c>
      <c r="E19" s="91">
        <v>580</v>
      </c>
      <c r="F19" s="91">
        <v>413</v>
      </c>
      <c r="G19" s="91">
        <v>464</v>
      </c>
      <c r="H19" s="91">
        <v>75</v>
      </c>
      <c r="I19" s="91">
        <v>83</v>
      </c>
      <c r="J19" s="91">
        <v>350</v>
      </c>
      <c r="K19" s="91">
        <v>297</v>
      </c>
      <c r="L19" s="82"/>
      <c r="M19" s="82"/>
      <c r="N19" s="82"/>
      <c r="O19" s="82"/>
      <c r="P19" s="82"/>
    </row>
    <row r="20" spans="1:16">
      <c r="A20" s="79"/>
      <c r="B20" s="90" t="s">
        <v>87</v>
      </c>
      <c r="C20" s="91">
        <v>359</v>
      </c>
      <c r="D20" s="91">
        <v>345</v>
      </c>
      <c r="E20" s="91">
        <v>480</v>
      </c>
      <c r="F20" s="91">
        <v>248</v>
      </c>
      <c r="G20" s="91">
        <v>251</v>
      </c>
      <c r="H20" s="91">
        <v>456</v>
      </c>
      <c r="I20" s="91">
        <v>615</v>
      </c>
      <c r="J20" s="91">
        <v>508</v>
      </c>
      <c r="K20" s="91">
        <v>612</v>
      </c>
      <c r="L20" s="82"/>
      <c r="M20" s="82"/>
      <c r="N20" s="82"/>
      <c r="O20" s="82"/>
      <c r="P20" s="82"/>
    </row>
    <row r="21" spans="1:16">
      <c r="A21" s="79"/>
      <c r="B21" s="90" t="s">
        <v>88</v>
      </c>
      <c r="C21" s="91">
        <v>374</v>
      </c>
      <c r="D21" s="91">
        <v>258</v>
      </c>
      <c r="E21" s="91">
        <v>536</v>
      </c>
      <c r="F21" s="91">
        <v>457</v>
      </c>
      <c r="G21" s="91">
        <v>508</v>
      </c>
      <c r="H21" s="91">
        <v>119</v>
      </c>
      <c r="I21" s="91">
        <v>59</v>
      </c>
      <c r="J21" s="91">
        <v>306</v>
      </c>
      <c r="K21" s="91">
        <v>263</v>
      </c>
      <c r="L21" s="82"/>
      <c r="M21" s="82"/>
      <c r="N21" s="82"/>
      <c r="O21" s="82"/>
      <c r="P21" s="82"/>
    </row>
    <row r="22" spans="1:16">
      <c r="A22" s="79"/>
      <c r="B22" s="90" t="s">
        <v>89</v>
      </c>
      <c r="C22" s="91">
        <v>21</v>
      </c>
      <c r="D22" s="91">
        <v>73</v>
      </c>
      <c r="E22" s="91">
        <v>669</v>
      </c>
      <c r="F22" s="91">
        <v>122</v>
      </c>
      <c r="G22" s="91">
        <v>173</v>
      </c>
      <c r="H22" s="91">
        <v>238</v>
      </c>
      <c r="I22" s="91">
        <v>369</v>
      </c>
      <c r="J22" s="91">
        <v>483</v>
      </c>
      <c r="K22" s="91">
        <v>578</v>
      </c>
      <c r="L22" s="82"/>
      <c r="M22" s="82"/>
      <c r="N22" s="82"/>
      <c r="O22" s="82"/>
      <c r="P22" s="82"/>
    </row>
    <row r="23" spans="1:16">
      <c r="A23" s="79"/>
      <c r="B23" s="90" t="s">
        <v>90</v>
      </c>
      <c r="C23" s="91">
        <v>123</v>
      </c>
      <c r="D23" s="91">
        <v>80</v>
      </c>
      <c r="E23" s="91">
        <v>567</v>
      </c>
      <c r="F23" s="91">
        <v>179</v>
      </c>
      <c r="G23" s="91">
        <v>230</v>
      </c>
      <c r="H23" s="91">
        <v>191</v>
      </c>
      <c r="I23" s="91">
        <v>350</v>
      </c>
      <c r="J23" s="91">
        <v>381</v>
      </c>
      <c r="K23" s="91">
        <v>477</v>
      </c>
      <c r="L23" s="82"/>
      <c r="M23" s="82"/>
      <c r="N23" s="82"/>
      <c r="O23" s="82"/>
      <c r="P23" s="82"/>
    </row>
    <row r="24" spans="1:16">
      <c r="A24" s="79"/>
      <c r="B24" s="90" t="s">
        <v>91</v>
      </c>
      <c r="C24" s="91">
        <v>601</v>
      </c>
      <c r="D24" s="91">
        <v>558</v>
      </c>
      <c r="E24" s="91">
        <v>233</v>
      </c>
      <c r="F24" s="91">
        <v>576</v>
      </c>
      <c r="G24" s="91">
        <v>577</v>
      </c>
      <c r="H24" s="91">
        <v>732</v>
      </c>
      <c r="I24" s="91">
        <v>730</v>
      </c>
      <c r="J24" s="91">
        <v>368</v>
      </c>
      <c r="K24" s="91">
        <v>553</v>
      </c>
      <c r="L24" s="82"/>
      <c r="M24" s="82"/>
      <c r="N24" s="82"/>
      <c r="O24" s="82"/>
      <c r="P24" s="82"/>
    </row>
    <row r="25" spans="1:16">
      <c r="A25" s="79"/>
      <c r="B25" s="90" t="s">
        <v>92</v>
      </c>
      <c r="C25" s="91">
        <v>852</v>
      </c>
      <c r="D25" s="91">
        <v>809</v>
      </c>
      <c r="E25" s="91">
        <v>205</v>
      </c>
      <c r="F25" s="91">
        <v>902</v>
      </c>
      <c r="G25" s="91">
        <v>898</v>
      </c>
      <c r="H25" s="91">
        <v>657</v>
      </c>
      <c r="I25" s="91">
        <v>544</v>
      </c>
      <c r="J25" s="91">
        <v>348</v>
      </c>
      <c r="K25" s="91">
        <v>298</v>
      </c>
      <c r="L25" s="82"/>
      <c r="M25" s="82"/>
      <c r="N25" s="82"/>
      <c r="O25" s="82"/>
      <c r="P25" s="82"/>
    </row>
    <row r="26" spans="1:16">
      <c r="A26" s="79"/>
      <c r="B26" s="90" t="s">
        <v>93</v>
      </c>
      <c r="C26" s="91">
        <v>648</v>
      </c>
      <c r="D26" s="91">
        <v>627</v>
      </c>
      <c r="E26" s="91">
        <v>297</v>
      </c>
      <c r="F26" s="91">
        <v>704</v>
      </c>
      <c r="G26" s="91">
        <v>753</v>
      </c>
      <c r="H26" s="91">
        <v>488</v>
      </c>
      <c r="I26" s="91">
        <v>366</v>
      </c>
      <c r="J26" s="91">
        <v>244</v>
      </c>
      <c r="K26" s="91">
        <v>120</v>
      </c>
      <c r="L26" s="82"/>
      <c r="M26" s="82"/>
      <c r="N26" s="82"/>
      <c r="O26" s="82"/>
      <c r="P26" s="82"/>
    </row>
    <row r="27" spans="1:16">
      <c r="A27" s="79"/>
      <c r="B27" s="90" t="s">
        <v>94</v>
      </c>
      <c r="C27" s="91">
        <v>119</v>
      </c>
      <c r="D27" s="91">
        <v>105</v>
      </c>
      <c r="E27" s="91">
        <v>542</v>
      </c>
      <c r="F27" s="91">
        <v>166</v>
      </c>
      <c r="G27" s="91">
        <v>255</v>
      </c>
      <c r="H27" s="91">
        <v>216</v>
      </c>
      <c r="I27" s="91">
        <v>367</v>
      </c>
      <c r="J27" s="91">
        <v>356</v>
      </c>
      <c r="K27" s="91">
        <v>452</v>
      </c>
      <c r="L27" s="82"/>
      <c r="M27" s="82"/>
      <c r="N27" s="82"/>
      <c r="O27" s="82"/>
      <c r="P27" s="82"/>
    </row>
    <row r="28" spans="1:16">
      <c r="A28" s="79"/>
      <c r="B28" s="90" t="s">
        <v>95</v>
      </c>
      <c r="C28" s="91">
        <v>447</v>
      </c>
      <c r="D28" s="91">
        <v>433</v>
      </c>
      <c r="E28" s="91">
        <v>291</v>
      </c>
      <c r="F28" s="91">
        <v>532</v>
      </c>
      <c r="G28" s="91">
        <v>583</v>
      </c>
      <c r="H28" s="91">
        <v>350</v>
      </c>
      <c r="I28" s="91">
        <v>275</v>
      </c>
      <c r="J28" s="91">
        <v>61</v>
      </c>
      <c r="K28" s="91">
        <v>124</v>
      </c>
      <c r="L28" s="82"/>
      <c r="M28" s="82"/>
      <c r="N28" s="82"/>
      <c r="O28" s="82"/>
      <c r="P28" s="82"/>
    </row>
    <row r="29" spans="1:16">
      <c r="A29" s="79"/>
      <c r="B29" s="90" t="s">
        <v>96</v>
      </c>
      <c r="C29" s="91">
        <v>49</v>
      </c>
      <c r="D29" s="91">
        <v>136</v>
      </c>
      <c r="E29" s="91">
        <v>655</v>
      </c>
      <c r="F29" s="91">
        <v>91</v>
      </c>
      <c r="G29" s="91">
        <v>142</v>
      </c>
      <c r="H29" s="91">
        <v>247</v>
      </c>
      <c r="I29" s="91">
        <v>413</v>
      </c>
      <c r="J29" s="91">
        <v>469</v>
      </c>
      <c r="K29" s="91">
        <v>565</v>
      </c>
      <c r="L29" s="82"/>
      <c r="M29" s="82"/>
      <c r="N29" s="82"/>
      <c r="O29" s="82"/>
      <c r="P29" s="82"/>
    </row>
    <row r="30" spans="1:16">
      <c r="A30" s="79"/>
      <c r="B30" s="90" t="s">
        <v>138</v>
      </c>
      <c r="C30" s="91">
        <v>431</v>
      </c>
      <c r="D30" s="91">
        <v>515</v>
      </c>
      <c r="E30" s="91">
        <v>697</v>
      </c>
      <c r="F30" s="91">
        <v>288</v>
      </c>
      <c r="G30" s="91">
        <v>291</v>
      </c>
      <c r="H30" s="91">
        <v>626</v>
      </c>
      <c r="I30" s="91">
        <v>784</v>
      </c>
      <c r="J30" s="91">
        <v>691</v>
      </c>
      <c r="K30" s="91">
        <v>787</v>
      </c>
      <c r="L30" s="82"/>
      <c r="M30" s="82"/>
      <c r="N30" s="82"/>
      <c r="O30" s="82"/>
      <c r="P30" s="82"/>
    </row>
    <row r="31" spans="1:16">
      <c r="A31" s="79"/>
      <c r="B31" s="90" t="s">
        <v>97</v>
      </c>
      <c r="C31" s="91">
        <v>403</v>
      </c>
      <c r="D31" s="91">
        <v>389</v>
      </c>
      <c r="E31" s="91">
        <v>271</v>
      </c>
      <c r="F31" s="91">
        <v>457</v>
      </c>
      <c r="G31" s="91">
        <v>460</v>
      </c>
      <c r="H31" s="91">
        <v>500</v>
      </c>
      <c r="I31" s="91">
        <v>511</v>
      </c>
      <c r="J31" s="91">
        <v>353</v>
      </c>
      <c r="K31" s="91">
        <v>438</v>
      </c>
      <c r="L31" s="82"/>
      <c r="M31" s="82"/>
      <c r="N31" s="82"/>
      <c r="O31" s="82"/>
      <c r="P31" s="82"/>
    </row>
    <row r="32" spans="1:16">
      <c r="A32" s="79"/>
      <c r="B32" s="90" t="s">
        <v>98</v>
      </c>
      <c r="C32" s="91">
        <v>293</v>
      </c>
      <c r="D32" s="91">
        <v>173</v>
      </c>
      <c r="E32" s="91">
        <v>607</v>
      </c>
      <c r="F32" s="91">
        <v>372</v>
      </c>
      <c r="G32" s="91">
        <v>423</v>
      </c>
      <c r="H32" s="91">
        <v>34</v>
      </c>
      <c r="I32" s="91">
        <v>123</v>
      </c>
      <c r="J32" s="91">
        <v>377</v>
      </c>
      <c r="K32" s="91">
        <v>334</v>
      </c>
      <c r="L32" s="82"/>
      <c r="M32" s="82"/>
      <c r="N32" s="82"/>
      <c r="O32" s="82"/>
      <c r="P32" s="82"/>
    </row>
    <row r="33" spans="1:16">
      <c r="A33" s="79"/>
      <c r="B33" s="90" t="s">
        <v>99</v>
      </c>
      <c r="C33" s="91">
        <v>532</v>
      </c>
      <c r="D33" s="91">
        <v>489</v>
      </c>
      <c r="E33" s="91">
        <v>196</v>
      </c>
      <c r="F33" s="91">
        <v>588</v>
      </c>
      <c r="G33" s="91">
        <v>656</v>
      </c>
      <c r="H33" s="91">
        <v>545</v>
      </c>
      <c r="I33" s="91">
        <v>496</v>
      </c>
      <c r="J33" s="91">
        <v>134</v>
      </c>
      <c r="K33" s="91">
        <v>319</v>
      </c>
      <c r="L33" s="82"/>
      <c r="M33" s="82"/>
      <c r="N33" s="82"/>
      <c r="O33" s="82"/>
      <c r="P33" s="82"/>
    </row>
    <row r="34" spans="1:16">
      <c r="A34" s="79"/>
      <c r="B34" s="90" t="s">
        <v>100</v>
      </c>
      <c r="C34" s="91">
        <v>362</v>
      </c>
      <c r="D34" s="91">
        <v>245</v>
      </c>
      <c r="E34" s="91">
        <v>577</v>
      </c>
      <c r="F34" s="91">
        <v>444</v>
      </c>
      <c r="G34" s="91">
        <v>495</v>
      </c>
      <c r="H34" s="91">
        <v>90</v>
      </c>
      <c r="I34" s="91">
        <v>81</v>
      </c>
      <c r="J34" s="91">
        <v>347</v>
      </c>
      <c r="K34" s="91">
        <v>304</v>
      </c>
      <c r="L34" s="82"/>
      <c r="M34" s="82"/>
      <c r="N34" s="82"/>
      <c r="O34" s="82"/>
      <c r="P34" s="82"/>
    </row>
    <row r="35" spans="1:16">
      <c r="A35" s="79"/>
      <c r="B35" s="90" t="s">
        <v>101</v>
      </c>
      <c r="C35" s="91">
        <v>488</v>
      </c>
      <c r="D35" s="91">
        <v>461</v>
      </c>
      <c r="E35" s="91">
        <v>186</v>
      </c>
      <c r="F35" s="91">
        <v>379</v>
      </c>
      <c r="G35" s="91">
        <v>551</v>
      </c>
      <c r="H35" s="91">
        <v>572</v>
      </c>
      <c r="I35" s="91">
        <v>570</v>
      </c>
      <c r="J35" s="91">
        <v>208</v>
      </c>
      <c r="K35" s="91">
        <v>393</v>
      </c>
      <c r="L35" s="82"/>
      <c r="M35" s="82"/>
      <c r="N35" s="82"/>
      <c r="O35" s="82"/>
      <c r="P35" s="82"/>
    </row>
    <row r="36" spans="1:16">
      <c r="A36" s="79"/>
      <c r="B36" s="90" t="s">
        <v>102</v>
      </c>
      <c r="C36" s="91">
        <v>447</v>
      </c>
      <c r="D36" s="91">
        <v>435</v>
      </c>
      <c r="E36" s="91">
        <v>217</v>
      </c>
      <c r="F36" s="91">
        <v>533</v>
      </c>
      <c r="G36" s="91">
        <v>524</v>
      </c>
      <c r="H36" s="91">
        <v>544</v>
      </c>
      <c r="I36" s="91">
        <v>552</v>
      </c>
      <c r="J36" s="91">
        <v>188</v>
      </c>
      <c r="K36" s="91">
        <v>375</v>
      </c>
      <c r="L36" s="82"/>
      <c r="M36" s="82"/>
      <c r="N36" s="82"/>
      <c r="O36" s="82"/>
      <c r="P36" s="82"/>
    </row>
    <row r="37" spans="1:16">
      <c r="A37" s="79"/>
      <c r="B37" s="90" t="s">
        <v>103</v>
      </c>
      <c r="C37" s="91">
        <v>279</v>
      </c>
      <c r="D37" s="91">
        <v>187</v>
      </c>
      <c r="E37" s="91">
        <v>607</v>
      </c>
      <c r="F37" s="91">
        <v>386</v>
      </c>
      <c r="G37" s="91">
        <v>437</v>
      </c>
      <c r="H37" s="91">
        <v>48</v>
      </c>
      <c r="I37" s="91">
        <v>137</v>
      </c>
      <c r="J37" s="91">
        <v>377</v>
      </c>
      <c r="K37" s="91">
        <v>324</v>
      </c>
      <c r="L37" s="82"/>
      <c r="M37" s="82"/>
      <c r="N37" s="82"/>
      <c r="O37" s="82"/>
      <c r="P37" s="82"/>
    </row>
    <row r="38" spans="1:16">
      <c r="A38" s="79"/>
      <c r="B38" s="90" t="s">
        <v>104</v>
      </c>
      <c r="C38" s="91">
        <v>193</v>
      </c>
      <c r="D38" s="91">
        <v>109</v>
      </c>
      <c r="E38" s="91">
        <v>637</v>
      </c>
      <c r="F38" s="91">
        <v>249</v>
      </c>
      <c r="G38" s="91">
        <v>303</v>
      </c>
      <c r="H38" s="91">
        <v>112</v>
      </c>
      <c r="I38" s="91">
        <v>267</v>
      </c>
      <c r="J38" s="91">
        <v>451</v>
      </c>
      <c r="K38" s="91">
        <v>480</v>
      </c>
      <c r="L38" s="82"/>
      <c r="M38" s="82"/>
      <c r="N38" s="82"/>
      <c r="O38" s="82"/>
      <c r="P38" s="82"/>
    </row>
    <row r="39" spans="1:16">
      <c r="A39" s="79"/>
      <c r="B39" s="90" t="s">
        <v>105</v>
      </c>
      <c r="C39" s="91">
        <v>153</v>
      </c>
      <c r="D39" s="91">
        <v>246</v>
      </c>
      <c r="E39" s="91">
        <v>718</v>
      </c>
      <c r="F39" s="91">
        <v>12</v>
      </c>
      <c r="G39" s="91">
        <v>41</v>
      </c>
      <c r="H39" s="91">
        <v>376</v>
      </c>
      <c r="I39" s="91">
        <v>512</v>
      </c>
      <c r="J39" s="91">
        <v>598</v>
      </c>
      <c r="K39" s="91">
        <v>694</v>
      </c>
      <c r="L39" s="82"/>
      <c r="M39" s="82"/>
      <c r="N39" s="82"/>
      <c r="O39" s="82"/>
      <c r="P39" s="82"/>
    </row>
    <row r="40" spans="1:16">
      <c r="A40" s="79"/>
      <c r="B40" s="90" t="s">
        <v>106</v>
      </c>
      <c r="C40" s="91">
        <v>32</v>
      </c>
      <c r="D40" s="91">
        <v>84</v>
      </c>
      <c r="E40" s="91">
        <v>658</v>
      </c>
      <c r="F40" s="91">
        <v>111</v>
      </c>
      <c r="G40" s="91">
        <v>162</v>
      </c>
      <c r="H40" s="91">
        <v>227</v>
      </c>
      <c r="I40" s="91">
        <v>375</v>
      </c>
      <c r="J40" s="91">
        <v>472</v>
      </c>
      <c r="K40" s="91">
        <v>595</v>
      </c>
      <c r="L40" s="82"/>
      <c r="M40" s="82"/>
      <c r="N40" s="82"/>
      <c r="O40" s="82"/>
      <c r="P40" s="82"/>
    </row>
    <row r="41" spans="1:16">
      <c r="A41" s="79"/>
      <c r="B41" s="90" t="s">
        <v>107</v>
      </c>
      <c r="C41" s="91">
        <v>577</v>
      </c>
      <c r="D41" s="91">
        <v>563</v>
      </c>
      <c r="E41" s="91">
        <v>276</v>
      </c>
      <c r="F41" s="91">
        <v>649</v>
      </c>
      <c r="G41" s="91">
        <v>700</v>
      </c>
      <c r="H41" s="91">
        <v>480</v>
      </c>
      <c r="I41" s="91">
        <v>385</v>
      </c>
      <c r="J41" s="91">
        <v>191</v>
      </c>
      <c r="K41" s="91">
        <v>143</v>
      </c>
      <c r="L41" s="82"/>
      <c r="M41" s="82"/>
      <c r="N41" s="82"/>
      <c r="O41" s="82"/>
      <c r="P41" s="82"/>
    </row>
    <row r="42" spans="1:16">
      <c r="A42" s="79"/>
      <c r="B42" s="90" t="s">
        <v>108</v>
      </c>
      <c r="C42" s="91">
        <v>85</v>
      </c>
      <c r="D42" s="91">
        <v>42</v>
      </c>
      <c r="E42" s="91">
        <v>605</v>
      </c>
      <c r="F42" s="91">
        <v>185</v>
      </c>
      <c r="G42" s="91">
        <v>236</v>
      </c>
      <c r="H42" s="91">
        <v>153</v>
      </c>
      <c r="I42" s="91">
        <v>308</v>
      </c>
      <c r="J42" s="91">
        <v>419</v>
      </c>
      <c r="K42" s="91">
        <v>521</v>
      </c>
      <c r="L42" s="82"/>
      <c r="M42" s="82"/>
      <c r="N42" s="82"/>
      <c r="O42" s="82"/>
      <c r="P42" s="82"/>
    </row>
    <row r="43" spans="1:16">
      <c r="A43" s="79"/>
      <c r="B43" s="90" t="s">
        <v>109</v>
      </c>
      <c r="C43" s="91">
        <v>35</v>
      </c>
      <c r="D43" s="91">
        <v>113</v>
      </c>
      <c r="E43" s="91">
        <v>655</v>
      </c>
      <c r="F43" s="91">
        <v>108</v>
      </c>
      <c r="G43" s="91">
        <v>159</v>
      </c>
      <c r="H43" s="91">
        <v>224</v>
      </c>
      <c r="I43" s="91">
        <v>383</v>
      </c>
      <c r="J43" s="91">
        <v>469</v>
      </c>
      <c r="K43" s="91">
        <v>592</v>
      </c>
      <c r="L43" s="82"/>
      <c r="M43" s="82"/>
      <c r="N43" s="82"/>
      <c r="O43" s="82"/>
      <c r="P43" s="82"/>
    </row>
    <row r="44" spans="1:16">
      <c r="A44" s="79"/>
      <c r="B44" s="90" t="s">
        <v>110</v>
      </c>
      <c r="C44" s="91">
        <v>520</v>
      </c>
      <c r="D44" s="91">
        <v>477</v>
      </c>
      <c r="E44" s="91">
        <v>252</v>
      </c>
      <c r="F44" s="91">
        <v>505</v>
      </c>
      <c r="G44" s="91">
        <v>520</v>
      </c>
      <c r="H44" s="91">
        <v>588</v>
      </c>
      <c r="I44" s="91">
        <v>625</v>
      </c>
      <c r="J44" s="91">
        <v>274</v>
      </c>
      <c r="K44" s="91">
        <v>459</v>
      </c>
      <c r="L44" s="82"/>
      <c r="M44" s="82"/>
      <c r="N44" s="82"/>
      <c r="O44" s="82"/>
      <c r="P44" s="82"/>
    </row>
    <row r="45" spans="1:16">
      <c r="A45" s="79"/>
      <c r="B45" s="90" t="s">
        <v>111</v>
      </c>
      <c r="C45" s="91">
        <v>350</v>
      </c>
      <c r="D45" s="91">
        <v>242</v>
      </c>
      <c r="E45" s="91">
        <v>601</v>
      </c>
      <c r="F45" s="91">
        <v>429</v>
      </c>
      <c r="G45" s="91">
        <v>480</v>
      </c>
      <c r="H45" s="91">
        <v>91</v>
      </c>
      <c r="I45" s="91">
        <v>105</v>
      </c>
      <c r="J45" s="91">
        <v>371</v>
      </c>
      <c r="K45" s="91">
        <v>328</v>
      </c>
      <c r="L45" s="82"/>
      <c r="M45" s="82"/>
      <c r="N45" s="82"/>
      <c r="O45" s="82"/>
      <c r="P45" s="82"/>
    </row>
    <row r="46" spans="1:16">
      <c r="A46" s="79"/>
      <c r="B46" s="90" t="s">
        <v>112</v>
      </c>
      <c r="C46" s="91">
        <v>340</v>
      </c>
      <c r="D46" s="91">
        <v>248</v>
      </c>
      <c r="E46" s="91">
        <v>546</v>
      </c>
      <c r="F46" s="91">
        <v>449</v>
      </c>
      <c r="G46" s="91">
        <v>498</v>
      </c>
      <c r="H46" s="91">
        <v>109</v>
      </c>
      <c r="I46" s="91">
        <v>58</v>
      </c>
      <c r="J46" s="91">
        <v>316</v>
      </c>
      <c r="K46" s="91">
        <v>273</v>
      </c>
      <c r="L46" s="82"/>
      <c r="M46" s="82"/>
      <c r="N46" s="82"/>
      <c r="O46" s="82"/>
      <c r="P46" s="82"/>
    </row>
    <row r="47" spans="1:16">
      <c r="A47" s="79"/>
      <c r="B47" s="90" t="s">
        <v>113</v>
      </c>
      <c r="C47" s="91">
        <v>408</v>
      </c>
      <c r="D47" s="91">
        <v>492</v>
      </c>
      <c r="E47" s="91">
        <v>674</v>
      </c>
      <c r="F47" s="91">
        <v>265</v>
      </c>
      <c r="G47" s="91">
        <v>268</v>
      </c>
      <c r="H47" s="91">
        <v>603</v>
      </c>
      <c r="I47" s="91">
        <v>761</v>
      </c>
      <c r="J47" s="91">
        <v>668</v>
      </c>
      <c r="K47" s="91">
        <v>764</v>
      </c>
      <c r="L47" s="82"/>
      <c r="M47" s="82"/>
      <c r="N47" s="82"/>
      <c r="O47" s="82"/>
      <c r="P47" s="82"/>
    </row>
    <row r="48" spans="1:16">
      <c r="A48" s="79"/>
      <c r="B48" s="90" t="s">
        <v>114</v>
      </c>
      <c r="C48" s="91">
        <v>726</v>
      </c>
      <c r="D48" s="91">
        <v>705</v>
      </c>
      <c r="E48" s="91">
        <v>375</v>
      </c>
      <c r="F48" s="91">
        <v>780</v>
      </c>
      <c r="G48" s="91">
        <v>831</v>
      </c>
      <c r="H48" s="91">
        <v>566</v>
      </c>
      <c r="I48" s="91">
        <v>444</v>
      </c>
      <c r="J48" s="91">
        <v>322</v>
      </c>
      <c r="K48" s="91">
        <v>198</v>
      </c>
      <c r="L48" s="82"/>
      <c r="M48" s="82"/>
      <c r="N48" s="82"/>
      <c r="O48" s="82"/>
      <c r="P48" s="82"/>
    </row>
    <row r="49" spans="1:16">
      <c r="A49" s="79"/>
      <c r="B49" s="90" t="s">
        <v>115</v>
      </c>
      <c r="C49" s="91">
        <v>99</v>
      </c>
      <c r="D49" s="91">
        <v>107</v>
      </c>
      <c r="E49" s="91">
        <v>502</v>
      </c>
      <c r="F49" s="91">
        <v>223</v>
      </c>
      <c r="G49" s="91">
        <v>274</v>
      </c>
      <c r="H49" s="91">
        <v>246</v>
      </c>
      <c r="I49" s="91">
        <v>405</v>
      </c>
      <c r="J49" s="91">
        <v>584</v>
      </c>
      <c r="K49" s="91">
        <v>614</v>
      </c>
      <c r="L49" s="82"/>
      <c r="M49" s="82"/>
      <c r="N49" s="82"/>
      <c r="O49" s="82"/>
      <c r="P49" s="82"/>
    </row>
    <row r="50" spans="1:16">
      <c r="A50" s="79"/>
      <c r="B50" s="90" t="s">
        <v>116</v>
      </c>
      <c r="C50" s="91">
        <v>317</v>
      </c>
      <c r="D50" s="91">
        <v>209</v>
      </c>
      <c r="E50" s="91">
        <v>591</v>
      </c>
      <c r="F50" s="91">
        <v>410</v>
      </c>
      <c r="G50" s="91">
        <v>459</v>
      </c>
      <c r="H50" s="91">
        <v>70</v>
      </c>
      <c r="I50" s="91">
        <v>93</v>
      </c>
      <c r="J50" s="91">
        <v>361</v>
      </c>
      <c r="K50" s="91">
        <v>308</v>
      </c>
      <c r="L50" s="82"/>
      <c r="M50" s="82"/>
      <c r="N50" s="82"/>
      <c r="O50" s="82"/>
      <c r="P50" s="82"/>
    </row>
    <row r="51" spans="1:16">
      <c r="A51" s="79"/>
      <c r="B51" s="90" t="s">
        <v>117</v>
      </c>
      <c r="C51" s="91">
        <v>16</v>
      </c>
      <c r="D51" s="91">
        <v>96</v>
      </c>
      <c r="E51" s="91">
        <v>687</v>
      </c>
      <c r="F51" s="91">
        <v>140</v>
      </c>
      <c r="G51" s="91">
        <v>191</v>
      </c>
      <c r="H51" s="91">
        <v>235</v>
      </c>
      <c r="I51" s="91">
        <v>394</v>
      </c>
      <c r="J51" s="91">
        <v>501</v>
      </c>
      <c r="K51" s="91">
        <v>603</v>
      </c>
      <c r="L51" s="82"/>
      <c r="M51" s="82"/>
      <c r="N51" s="82"/>
      <c r="O51" s="82"/>
      <c r="P51" s="82"/>
    </row>
    <row r="52" spans="1:16">
      <c r="A52" s="79"/>
      <c r="B52" s="90" t="s">
        <v>118</v>
      </c>
      <c r="C52" s="91">
        <v>364</v>
      </c>
      <c r="D52" s="91">
        <v>321</v>
      </c>
      <c r="E52" s="91">
        <v>504</v>
      </c>
      <c r="F52" s="91">
        <v>224</v>
      </c>
      <c r="G52" s="91">
        <v>227</v>
      </c>
      <c r="H52" s="91">
        <v>432</v>
      </c>
      <c r="I52" s="91">
        <v>589</v>
      </c>
      <c r="J52" s="91">
        <v>492</v>
      </c>
      <c r="K52" s="91">
        <v>588</v>
      </c>
      <c r="L52" s="82"/>
      <c r="M52" s="82"/>
      <c r="N52" s="82"/>
      <c r="O52" s="82"/>
      <c r="P52" s="82"/>
    </row>
    <row r="53" spans="1:16">
      <c r="A53" s="79"/>
      <c r="B53" s="90" t="s">
        <v>119</v>
      </c>
      <c r="C53" s="91">
        <v>538</v>
      </c>
      <c r="D53" s="91">
        <v>495</v>
      </c>
      <c r="E53" s="91">
        <v>202</v>
      </c>
      <c r="F53" s="91">
        <v>594</v>
      </c>
      <c r="G53" s="91">
        <v>662</v>
      </c>
      <c r="H53" s="91">
        <v>551</v>
      </c>
      <c r="I53" s="91">
        <v>502</v>
      </c>
      <c r="J53" s="91">
        <v>140</v>
      </c>
      <c r="K53" s="91">
        <v>325</v>
      </c>
      <c r="L53" s="82"/>
      <c r="M53" s="82"/>
      <c r="N53" s="82"/>
      <c r="O53" s="82"/>
      <c r="P53" s="82"/>
    </row>
    <row r="54" spans="1:16">
      <c r="A54" s="79"/>
      <c r="B54" s="90" t="s">
        <v>120</v>
      </c>
      <c r="C54" s="91">
        <v>679</v>
      </c>
      <c r="D54" s="91">
        <v>646</v>
      </c>
      <c r="E54" s="91">
        <v>316</v>
      </c>
      <c r="F54" s="91">
        <v>721</v>
      </c>
      <c r="G54" s="91">
        <v>772</v>
      </c>
      <c r="H54" s="91">
        <v>507</v>
      </c>
      <c r="I54" s="91">
        <v>385</v>
      </c>
      <c r="J54" s="91">
        <v>263</v>
      </c>
      <c r="K54" s="91">
        <v>139</v>
      </c>
      <c r="L54" s="82"/>
      <c r="M54" s="82"/>
      <c r="N54" s="82"/>
      <c r="O54" s="82"/>
      <c r="P54" s="82"/>
    </row>
    <row r="55" spans="1:16">
      <c r="A55" s="79"/>
      <c r="B55" s="90" t="s">
        <v>121</v>
      </c>
      <c r="C55" s="91">
        <v>664</v>
      </c>
      <c r="D55" s="91">
        <v>661</v>
      </c>
      <c r="E55" s="91">
        <v>29</v>
      </c>
      <c r="F55" s="91">
        <v>720</v>
      </c>
      <c r="G55" s="91">
        <v>288</v>
      </c>
      <c r="H55" s="91">
        <v>611</v>
      </c>
      <c r="I55" s="91">
        <v>562</v>
      </c>
      <c r="J55" s="91">
        <v>200</v>
      </c>
      <c r="K55" s="91">
        <v>385</v>
      </c>
      <c r="L55" s="82"/>
      <c r="M55" s="82"/>
      <c r="N55" s="82"/>
      <c r="O55" s="82"/>
      <c r="P55" s="82"/>
    </row>
    <row r="56" spans="1:16">
      <c r="A56" s="79"/>
      <c r="B56" s="90" t="s">
        <v>122</v>
      </c>
      <c r="C56" s="91">
        <v>736</v>
      </c>
      <c r="D56" s="91">
        <v>693</v>
      </c>
      <c r="E56" s="91">
        <v>126</v>
      </c>
      <c r="F56" s="91">
        <v>792</v>
      </c>
      <c r="G56" s="91">
        <v>843</v>
      </c>
      <c r="H56" s="91">
        <v>643</v>
      </c>
      <c r="I56" s="91">
        <v>566</v>
      </c>
      <c r="J56" s="91">
        <v>232</v>
      </c>
      <c r="K56" s="91">
        <v>320</v>
      </c>
      <c r="L56" s="82"/>
      <c r="M56" s="82"/>
      <c r="N56" s="82"/>
      <c r="O56" s="82"/>
      <c r="P56" s="82"/>
    </row>
    <row r="57" spans="1:16">
      <c r="A57" s="79"/>
      <c r="B57" s="90" t="s">
        <v>123</v>
      </c>
      <c r="C57" s="91">
        <v>470</v>
      </c>
      <c r="D57" s="91">
        <v>554</v>
      </c>
      <c r="E57" s="91">
        <v>736</v>
      </c>
      <c r="F57" s="91">
        <v>327</v>
      </c>
      <c r="G57" s="91">
        <v>330</v>
      </c>
      <c r="H57" s="91">
        <v>665</v>
      </c>
      <c r="I57" s="91">
        <v>824</v>
      </c>
      <c r="J57" s="91">
        <v>730</v>
      </c>
      <c r="K57" s="91">
        <v>826</v>
      </c>
      <c r="L57" s="82"/>
      <c r="M57" s="82"/>
      <c r="N57" s="82"/>
      <c r="O57" s="82"/>
      <c r="P57" s="82"/>
    </row>
    <row r="58" spans="1:16">
      <c r="A58" s="79"/>
      <c r="B58" s="90" t="s">
        <v>124</v>
      </c>
      <c r="C58" s="91">
        <v>869</v>
      </c>
      <c r="D58" s="91">
        <v>826</v>
      </c>
      <c r="E58" s="91">
        <v>239</v>
      </c>
      <c r="F58" s="91">
        <v>843</v>
      </c>
      <c r="G58" s="91">
        <v>915</v>
      </c>
      <c r="H58" s="91">
        <v>674</v>
      </c>
      <c r="I58" s="91">
        <v>561</v>
      </c>
      <c r="J58" s="91">
        <v>365</v>
      </c>
      <c r="K58" s="91">
        <v>315</v>
      </c>
      <c r="L58" s="82"/>
      <c r="M58" s="82"/>
      <c r="N58" s="82"/>
      <c r="O58" s="82"/>
      <c r="P58" s="82"/>
    </row>
    <row r="59" spans="1:16">
      <c r="A59" s="79"/>
      <c r="B59" s="90" t="s">
        <v>125</v>
      </c>
      <c r="C59" s="91">
        <v>115</v>
      </c>
      <c r="D59" s="91">
        <v>51</v>
      </c>
      <c r="E59" s="91">
        <v>593</v>
      </c>
      <c r="F59" s="91">
        <v>181</v>
      </c>
      <c r="G59" s="91">
        <v>233</v>
      </c>
      <c r="H59" s="91">
        <v>165</v>
      </c>
      <c r="I59" s="91">
        <v>324</v>
      </c>
      <c r="J59" s="91">
        <v>407</v>
      </c>
      <c r="K59" s="91">
        <v>503</v>
      </c>
      <c r="L59" s="82"/>
      <c r="M59" s="82"/>
      <c r="N59" s="82"/>
      <c r="O59" s="82"/>
      <c r="P59" s="82"/>
    </row>
    <row r="60" spans="1:16">
      <c r="A60" s="79"/>
      <c r="B60" s="90" t="s">
        <v>126</v>
      </c>
      <c r="C60" s="91">
        <v>379</v>
      </c>
      <c r="D60" s="91">
        <v>33</v>
      </c>
      <c r="E60" s="91">
        <v>519</v>
      </c>
      <c r="F60" s="91">
        <v>239</v>
      </c>
      <c r="G60" s="91">
        <v>242</v>
      </c>
      <c r="H60" s="91">
        <v>447</v>
      </c>
      <c r="I60" s="91">
        <v>606</v>
      </c>
      <c r="J60" s="91">
        <v>507</v>
      </c>
      <c r="K60" s="91">
        <v>603</v>
      </c>
      <c r="L60" s="82"/>
      <c r="M60" s="82"/>
      <c r="N60" s="82"/>
      <c r="O60" s="82"/>
      <c r="P60" s="82"/>
    </row>
    <row r="61" spans="1:16">
      <c r="A61" s="79"/>
      <c r="B61" s="90" t="s">
        <v>127</v>
      </c>
      <c r="C61" s="91">
        <v>305</v>
      </c>
      <c r="D61" s="91">
        <v>262</v>
      </c>
      <c r="E61" s="91">
        <v>455</v>
      </c>
      <c r="F61" s="91">
        <v>202</v>
      </c>
      <c r="G61" s="91">
        <v>253</v>
      </c>
      <c r="H61" s="91">
        <v>373</v>
      </c>
      <c r="I61" s="91">
        <v>532</v>
      </c>
      <c r="J61" s="91">
        <v>433</v>
      </c>
      <c r="K61" s="91">
        <v>529</v>
      </c>
      <c r="L61" s="82"/>
      <c r="M61" s="82"/>
      <c r="N61" s="82"/>
      <c r="O61" s="82"/>
      <c r="P61" s="82"/>
    </row>
    <row r="62" spans="1:16">
      <c r="A62" s="79"/>
      <c r="B62" s="90" t="s">
        <v>128</v>
      </c>
      <c r="C62" s="91">
        <v>781</v>
      </c>
      <c r="D62" s="91">
        <v>738</v>
      </c>
      <c r="E62" s="91">
        <v>214</v>
      </c>
      <c r="F62" s="91">
        <v>755</v>
      </c>
      <c r="G62" s="91">
        <v>880</v>
      </c>
      <c r="H62" s="91">
        <v>586</v>
      </c>
      <c r="I62" s="91">
        <v>493</v>
      </c>
      <c r="J62" s="91">
        <v>277</v>
      </c>
      <c r="K62" s="91">
        <v>247</v>
      </c>
      <c r="L62" s="82"/>
      <c r="M62" s="82"/>
      <c r="N62" s="82"/>
      <c r="O62" s="82"/>
      <c r="P62" s="82"/>
    </row>
    <row r="63" spans="1:16">
      <c r="A63" s="79"/>
      <c r="B63" s="90" t="s">
        <v>129</v>
      </c>
      <c r="C63" s="91">
        <v>53</v>
      </c>
      <c r="D63" s="91">
        <v>124</v>
      </c>
      <c r="E63" s="91">
        <v>679</v>
      </c>
      <c r="F63" s="91">
        <v>132</v>
      </c>
      <c r="G63" s="91">
        <v>183</v>
      </c>
      <c r="H63" s="91">
        <v>248</v>
      </c>
      <c r="I63" s="91">
        <v>407</v>
      </c>
      <c r="J63" s="91">
        <v>493</v>
      </c>
      <c r="K63" s="91">
        <v>616</v>
      </c>
      <c r="L63" s="82"/>
      <c r="M63" s="82"/>
      <c r="N63" s="82"/>
      <c r="O63" s="82"/>
      <c r="P63" s="82"/>
    </row>
    <row r="64" spans="1:16">
      <c r="A64" s="79"/>
      <c r="B64" s="90" t="s">
        <v>130</v>
      </c>
      <c r="C64" s="91">
        <v>941</v>
      </c>
      <c r="D64" s="91">
        <v>898</v>
      </c>
      <c r="E64" s="91">
        <v>251</v>
      </c>
      <c r="F64" s="91">
        <v>915</v>
      </c>
      <c r="G64" s="91">
        <v>987</v>
      </c>
      <c r="H64" s="91">
        <v>746</v>
      </c>
      <c r="I64" s="91">
        <v>633</v>
      </c>
      <c r="J64" s="91">
        <v>437</v>
      </c>
      <c r="K64" s="91">
        <v>387</v>
      </c>
      <c r="L64" s="82"/>
      <c r="M64" s="82"/>
      <c r="N64" s="82"/>
      <c r="O64" s="82"/>
      <c r="P64" s="82"/>
    </row>
    <row r="65" spans="1:16">
      <c r="A65" s="79"/>
      <c r="B65" s="90" t="s">
        <v>131</v>
      </c>
      <c r="C65" s="91">
        <v>167</v>
      </c>
      <c r="D65" s="91">
        <v>251</v>
      </c>
      <c r="E65" s="91">
        <v>704</v>
      </c>
      <c r="F65" s="91">
        <v>24</v>
      </c>
      <c r="G65" s="91">
        <v>27</v>
      </c>
      <c r="H65" s="91">
        <v>362</v>
      </c>
      <c r="I65" s="91">
        <v>525</v>
      </c>
      <c r="J65" s="91">
        <v>584</v>
      </c>
      <c r="K65" s="91">
        <v>680</v>
      </c>
      <c r="L65" s="82"/>
      <c r="M65" s="82"/>
      <c r="N65" s="82"/>
      <c r="O65" s="82"/>
      <c r="P65" s="82"/>
    </row>
    <row r="66" spans="1:16">
      <c r="A66" s="79"/>
      <c r="B66" s="90" t="s">
        <v>132</v>
      </c>
      <c r="C66" s="91">
        <v>724</v>
      </c>
      <c r="D66" s="91">
        <v>703</v>
      </c>
      <c r="E66" s="91">
        <v>309</v>
      </c>
      <c r="F66" s="91">
        <v>745</v>
      </c>
      <c r="G66" s="91">
        <v>796</v>
      </c>
      <c r="H66" s="91">
        <v>570</v>
      </c>
      <c r="I66" s="91">
        <v>442</v>
      </c>
      <c r="J66" s="91">
        <v>287</v>
      </c>
      <c r="K66" s="91">
        <v>196</v>
      </c>
      <c r="L66" s="82"/>
      <c r="M66" s="82"/>
      <c r="N66" s="82"/>
      <c r="O66" s="82"/>
      <c r="P66" s="82"/>
    </row>
    <row r="67" spans="1:16">
      <c r="A67" s="79"/>
      <c r="B67" s="90" t="s">
        <v>133</v>
      </c>
      <c r="C67" s="91">
        <v>261</v>
      </c>
      <c r="D67" s="91">
        <v>345</v>
      </c>
      <c r="E67" s="91">
        <v>727</v>
      </c>
      <c r="F67" s="91">
        <v>118</v>
      </c>
      <c r="G67" s="91">
        <v>121</v>
      </c>
      <c r="H67" s="91">
        <v>456</v>
      </c>
      <c r="I67" s="91">
        <v>615</v>
      </c>
      <c r="J67" s="91">
        <v>678</v>
      </c>
      <c r="K67" s="91">
        <v>774</v>
      </c>
      <c r="L67" s="82"/>
      <c r="M67" s="82"/>
      <c r="N67" s="82"/>
      <c r="O67" s="82"/>
      <c r="P67" s="82"/>
    </row>
    <row r="68" spans="1:16">
      <c r="A68" s="79"/>
      <c r="B68" s="90" t="s">
        <v>134</v>
      </c>
      <c r="C68" s="91">
        <v>116</v>
      </c>
      <c r="D68" s="91">
        <v>52</v>
      </c>
      <c r="E68" s="91">
        <v>610</v>
      </c>
      <c r="F68" s="91">
        <v>195</v>
      </c>
      <c r="G68" s="91">
        <v>246</v>
      </c>
      <c r="H68" s="91">
        <v>163</v>
      </c>
      <c r="I68" s="91">
        <v>322</v>
      </c>
      <c r="J68" s="91">
        <v>424</v>
      </c>
      <c r="K68" s="91">
        <v>531</v>
      </c>
      <c r="L68" s="82"/>
      <c r="M68" s="82"/>
      <c r="N68" s="82"/>
      <c r="O68" s="82"/>
      <c r="P68" s="82"/>
    </row>
    <row r="69" spans="1:16">
      <c r="A69" s="79"/>
      <c r="B69" s="90" t="s">
        <v>135</v>
      </c>
      <c r="C69" s="91">
        <v>261</v>
      </c>
      <c r="D69" s="91">
        <v>218</v>
      </c>
      <c r="E69" s="91">
        <v>499</v>
      </c>
      <c r="F69" s="91">
        <v>158</v>
      </c>
      <c r="G69" s="91">
        <v>209</v>
      </c>
      <c r="H69" s="91">
        <v>329</v>
      </c>
      <c r="I69" s="91">
        <v>488</v>
      </c>
      <c r="J69" s="91">
        <v>389</v>
      </c>
      <c r="K69" s="91">
        <v>485</v>
      </c>
      <c r="L69" s="82"/>
      <c r="M69" s="82"/>
      <c r="N69" s="82"/>
      <c r="O69" s="82"/>
      <c r="P69" s="82"/>
    </row>
    <row r="70" spans="1:16">
      <c r="A70" s="79"/>
      <c r="B70" s="80"/>
      <c r="C70" s="81"/>
      <c r="D70" s="81"/>
      <c r="E70" s="81"/>
      <c r="F70" s="81"/>
      <c r="G70" s="81"/>
      <c r="H70" s="81"/>
      <c r="I70" s="79"/>
      <c r="J70" s="79"/>
      <c r="K70" s="79"/>
      <c r="L70" s="82"/>
      <c r="M70" s="82"/>
      <c r="N70" s="82"/>
      <c r="O70" s="82"/>
      <c r="P70" s="82"/>
    </row>
    <row r="71" spans="1:16">
      <c r="A71" s="79"/>
      <c r="B71" s="80"/>
      <c r="C71" s="81"/>
      <c r="D71" s="81"/>
      <c r="E71" s="81"/>
      <c r="F71" s="81"/>
      <c r="G71" s="81"/>
      <c r="H71" s="81"/>
      <c r="I71" s="79"/>
      <c r="J71" s="79"/>
      <c r="K71" s="79"/>
      <c r="L71" s="82"/>
      <c r="M71" s="82"/>
      <c r="N71" s="82"/>
      <c r="O71" s="82"/>
      <c r="P71" s="82"/>
    </row>
    <row r="72" spans="1:16">
      <c r="A72" s="79"/>
      <c r="B72" s="85"/>
      <c r="C72" s="86" t="s">
        <v>82</v>
      </c>
      <c r="D72" s="86" t="s">
        <v>83</v>
      </c>
      <c r="E72" s="86" t="s">
        <v>84</v>
      </c>
      <c r="F72" s="86" t="s">
        <v>85</v>
      </c>
      <c r="G72" s="86" t="s">
        <v>86</v>
      </c>
      <c r="H72" s="86" t="s">
        <v>87</v>
      </c>
      <c r="I72" s="86" t="s">
        <v>88</v>
      </c>
      <c r="J72" s="86" t="s">
        <v>89</v>
      </c>
      <c r="K72" s="86" t="s">
        <v>90</v>
      </c>
      <c r="L72" s="82"/>
      <c r="M72" s="82"/>
      <c r="N72" s="82"/>
      <c r="O72" s="82"/>
      <c r="P72" s="82"/>
    </row>
    <row r="73" spans="1:16">
      <c r="A73" s="79"/>
      <c r="B73" s="90" t="s">
        <v>82</v>
      </c>
      <c r="C73" s="92"/>
      <c r="D73" s="92"/>
      <c r="E73" s="92"/>
      <c r="F73" s="92"/>
      <c r="G73" s="92"/>
      <c r="H73" s="92"/>
      <c r="I73" s="92"/>
      <c r="J73" s="92"/>
      <c r="K73" s="100"/>
      <c r="L73" s="82"/>
      <c r="M73" s="82"/>
      <c r="N73" s="82"/>
      <c r="O73" s="82"/>
      <c r="P73" s="82"/>
    </row>
    <row r="74" spans="1:16">
      <c r="A74" s="79"/>
      <c r="B74" s="90" t="s">
        <v>83</v>
      </c>
      <c r="C74" s="91">
        <v>316</v>
      </c>
      <c r="D74" s="92"/>
      <c r="E74" s="92"/>
      <c r="F74" s="92"/>
      <c r="G74" s="92"/>
      <c r="H74" s="92"/>
      <c r="I74" s="92"/>
      <c r="J74" s="92"/>
      <c r="K74" s="100"/>
      <c r="L74" s="82"/>
      <c r="M74" s="82"/>
      <c r="N74" s="82"/>
      <c r="O74" s="82"/>
      <c r="P74" s="82"/>
    </row>
    <row r="75" spans="1:16">
      <c r="A75" s="79"/>
      <c r="B75" s="90" t="s">
        <v>84</v>
      </c>
      <c r="C75" s="91">
        <v>252</v>
      </c>
      <c r="D75" s="91">
        <v>77</v>
      </c>
      <c r="E75" s="92"/>
      <c r="F75" s="92"/>
      <c r="G75" s="92"/>
      <c r="H75" s="92"/>
      <c r="I75" s="92"/>
      <c r="J75" s="92"/>
      <c r="K75" s="100"/>
      <c r="L75" s="82"/>
      <c r="M75" s="82"/>
      <c r="N75" s="82"/>
      <c r="O75" s="82"/>
      <c r="P75" s="82"/>
    </row>
    <row r="76" spans="1:16">
      <c r="A76" s="79"/>
      <c r="B76" s="90" t="s">
        <v>85</v>
      </c>
      <c r="C76" s="91">
        <v>307</v>
      </c>
      <c r="D76" s="91">
        <v>22</v>
      </c>
      <c r="E76" s="91">
        <v>55</v>
      </c>
      <c r="F76" s="92"/>
      <c r="G76" s="92"/>
      <c r="H76" s="92"/>
      <c r="I76" s="92"/>
      <c r="J76" s="92"/>
      <c r="K76" s="100"/>
      <c r="L76" s="82"/>
      <c r="M76" s="82"/>
      <c r="N76" s="82"/>
      <c r="O76" s="82"/>
      <c r="P76" s="82"/>
    </row>
    <row r="77" spans="1:16">
      <c r="A77" s="79"/>
      <c r="B77" s="90" t="s">
        <v>86</v>
      </c>
      <c r="C77" s="91">
        <v>331</v>
      </c>
      <c r="D77" s="91">
        <v>46</v>
      </c>
      <c r="E77" s="91">
        <v>79</v>
      </c>
      <c r="F77" s="91">
        <v>24</v>
      </c>
      <c r="G77" s="92"/>
      <c r="H77" s="92"/>
      <c r="I77" s="92"/>
      <c r="J77" s="92"/>
      <c r="K77" s="100"/>
      <c r="L77" s="82"/>
      <c r="M77" s="82"/>
      <c r="N77" s="82"/>
      <c r="O77" s="82"/>
      <c r="P77" s="82"/>
    </row>
    <row r="78" spans="1:16">
      <c r="A78" s="79"/>
      <c r="B78" s="90" t="s">
        <v>87</v>
      </c>
      <c r="C78" s="91">
        <v>530</v>
      </c>
      <c r="D78" s="91">
        <v>577</v>
      </c>
      <c r="E78" s="91">
        <v>596</v>
      </c>
      <c r="F78" s="91">
        <v>555</v>
      </c>
      <c r="G78" s="91">
        <v>531</v>
      </c>
      <c r="H78" s="92"/>
      <c r="I78" s="92"/>
      <c r="J78" s="92"/>
      <c r="K78" s="100"/>
      <c r="L78" s="82"/>
      <c r="M78" s="82"/>
      <c r="N78" s="82"/>
      <c r="O78" s="82"/>
      <c r="P78" s="82"/>
    </row>
    <row r="79" spans="1:16">
      <c r="A79" s="79"/>
      <c r="B79" s="90" t="s">
        <v>88</v>
      </c>
      <c r="C79" s="91">
        <v>287</v>
      </c>
      <c r="D79" s="91">
        <v>42</v>
      </c>
      <c r="E79" s="91">
        <v>35</v>
      </c>
      <c r="F79" s="91">
        <v>20</v>
      </c>
      <c r="G79" s="91">
        <v>40</v>
      </c>
      <c r="H79" s="91">
        <v>575</v>
      </c>
      <c r="I79" s="92"/>
      <c r="J79" s="99"/>
      <c r="K79" s="99"/>
      <c r="L79" s="82"/>
      <c r="M79" s="82"/>
      <c r="N79" s="82"/>
      <c r="O79" s="82"/>
      <c r="P79" s="82"/>
    </row>
    <row r="80" spans="1:16">
      <c r="A80" s="79"/>
      <c r="B80" s="90" t="s">
        <v>89</v>
      </c>
      <c r="C80" s="91">
        <v>468</v>
      </c>
      <c r="D80" s="91">
        <v>355</v>
      </c>
      <c r="E80" s="91">
        <v>350</v>
      </c>
      <c r="F80" s="91">
        <v>309</v>
      </c>
      <c r="G80" s="91">
        <v>313</v>
      </c>
      <c r="H80" s="91">
        <v>364</v>
      </c>
      <c r="I80" s="91">
        <v>329</v>
      </c>
      <c r="J80" s="92"/>
      <c r="K80" s="100"/>
      <c r="L80" s="82"/>
      <c r="M80" s="82"/>
      <c r="N80" s="82"/>
      <c r="O80" s="82"/>
      <c r="P80" s="82"/>
    </row>
    <row r="81" spans="1:16">
      <c r="A81" s="79"/>
      <c r="B81" s="90" t="s">
        <v>90</v>
      </c>
      <c r="C81" s="91">
        <v>395</v>
      </c>
      <c r="D81" s="91">
        <v>312</v>
      </c>
      <c r="E81" s="91">
        <v>331</v>
      </c>
      <c r="F81" s="91">
        <v>290</v>
      </c>
      <c r="G81" s="91">
        <v>266</v>
      </c>
      <c r="H81" s="91">
        <v>265</v>
      </c>
      <c r="I81" s="91">
        <v>310</v>
      </c>
      <c r="J81" s="91">
        <v>102</v>
      </c>
      <c r="K81" s="100"/>
      <c r="L81" s="82"/>
      <c r="M81" s="82"/>
      <c r="N81" s="82"/>
      <c r="O81" s="82"/>
      <c r="P81" s="82"/>
    </row>
    <row r="82" spans="1:16">
      <c r="A82" s="79"/>
      <c r="B82" s="90" t="s">
        <v>91</v>
      </c>
      <c r="C82" s="91">
        <v>471</v>
      </c>
      <c r="D82" s="91">
        <v>703</v>
      </c>
      <c r="E82" s="91">
        <v>639</v>
      </c>
      <c r="F82" s="91">
        <v>694</v>
      </c>
      <c r="G82" s="91">
        <v>718</v>
      </c>
      <c r="H82" s="91">
        <v>350</v>
      </c>
      <c r="I82" s="91">
        <v>674</v>
      </c>
      <c r="J82" s="91">
        <v>580</v>
      </c>
      <c r="K82" s="91">
        <v>541</v>
      </c>
      <c r="L82" s="82"/>
      <c r="M82" s="82"/>
      <c r="N82" s="82"/>
      <c r="O82" s="82"/>
      <c r="P82" s="82"/>
    </row>
    <row r="83" spans="1:16">
      <c r="A83" s="79"/>
      <c r="B83" s="90" t="s">
        <v>92</v>
      </c>
      <c r="C83" s="91">
        <v>265</v>
      </c>
      <c r="D83" s="91">
        <v>577</v>
      </c>
      <c r="E83" s="91">
        <v>532</v>
      </c>
      <c r="F83" s="91">
        <v>571</v>
      </c>
      <c r="G83" s="91">
        <v>611</v>
      </c>
      <c r="H83" s="91">
        <v>642</v>
      </c>
      <c r="I83" s="91">
        <v>567</v>
      </c>
      <c r="J83" s="91">
        <v>831</v>
      </c>
      <c r="K83" s="91">
        <v>723</v>
      </c>
      <c r="L83" s="82"/>
      <c r="M83" s="82"/>
      <c r="N83" s="82"/>
      <c r="O83" s="82"/>
      <c r="P83" s="82"/>
    </row>
    <row r="84" spans="1:16">
      <c r="A84" s="79"/>
      <c r="B84" s="90" t="s">
        <v>93</v>
      </c>
      <c r="C84" s="91">
        <v>141</v>
      </c>
      <c r="D84" s="91">
        <v>399</v>
      </c>
      <c r="E84" s="91">
        <v>348</v>
      </c>
      <c r="F84" s="91">
        <v>403</v>
      </c>
      <c r="G84" s="91">
        <v>427</v>
      </c>
      <c r="H84" s="91">
        <v>671</v>
      </c>
      <c r="I84" s="91">
        <v>383</v>
      </c>
      <c r="J84" s="91">
        <v>627</v>
      </c>
      <c r="K84" s="91">
        <v>536</v>
      </c>
      <c r="L84" s="82"/>
      <c r="M84" s="82"/>
      <c r="N84" s="82"/>
      <c r="O84" s="82"/>
      <c r="P84" s="82"/>
    </row>
    <row r="85" spans="1:16">
      <c r="A85" s="79"/>
      <c r="B85" s="90" t="s">
        <v>94</v>
      </c>
      <c r="C85" s="91">
        <v>370</v>
      </c>
      <c r="D85" s="91">
        <v>337</v>
      </c>
      <c r="E85" s="91">
        <v>356</v>
      </c>
      <c r="F85" s="91">
        <v>315</v>
      </c>
      <c r="G85" s="91">
        <v>291</v>
      </c>
      <c r="H85" s="91">
        <v>240</v>
      </c>
      <c r="I85" s="91">
        <v>335</v>
      </c>
      <c r="J85" s="91">
        <v>127</v>
      </c>
      <c r="K85" s="91">
        <v>25</v>
      </c>
      <c r="L85" s="82"/>
      <c r="M85" s="82"/>
      <c r="N85" s="82"/>
      <c r="O85" s="82"/>
      <c r="P85" s="82"/>
    </row>
    <row r="86" spans="1:16">
      <c r="A86" s="79"/>
      <c r="B86" s="90" t="s">
        <v>95</v>
      </c>
      <c r="C86" s="91">
        <v>42</v>
      </c>
      <c r="D86" s="91">
        <v>274</v>
      </c>
      <c r="E86" s="91">
        <v>210</v>
      </c>
      <c r="F86" s="91">
        <v>265</v>
      </c>
      <c r="G86" s="91">
        <v>289</v>
      </c>
      <c r="H86" s="91">
        <v>488</v>
      </c>
      <c r="I86" s="91">
        <v>245</v>
      </c>
      <c r="J86" s="91">
        <v>455</v>
      </c>
      <c r="K86" s="91">
        <v>353</v>
      </c>
      <c r="L86" s="82"/>
      <c r="M86" s="82"/>
      <c r="N86" s="82"/>
      <c r="O86" s="82"/>
      <c r="P86" s="82"/>
    </row>
    <row r="87" spans="1:16">
      <c r="A87" s="79"/>
      <c r="B87" s="90" t="s">
        <v>96</v>
      </c>
      <c r="C87" s="91">
        <v>483</v>
      </c>
      <c r="D87" s="91">
        <v>368</v>
      </c>
      <c r="E87" s="91">
        <v>387</v>
      </c>
      <c r="F87" s="91">
        <v>346</v>
      </c>
      <c r="G87" s="91">
        <v>322</v>
      </c>
      <c r="H87" s="91">
        <v>353</v>
      </c>
      <c r="I87" s="91">
        <v>366</v>
      </c>
      <c r="J87" s="91">
        <v>31</v>
      </c>
      <c r="K87" s="91">
        <v>88</v>
      </c>
      <c r="L87" s="82"/>
      <c r="M87" s="82"/>
      <c r="N87" s="82"/>
      <c r="O87" s="82"/>
      <c r="P87" s="82"/>
    </row>
    <row r="88" spans="1:16">
      <c r="A88" s="79"/>
      <c r="B88" s="90" t="s">
        <v>138</v>
      </c>
      <c r="C88" s="91">
        <f>C105+23</f>
        <v>705</v>
      </c>
      <c r="D88" s="91">
        <f t="shared" ref="D88:K88" si="0">D105+23</f>
        <v>747</v>
      </c>
      <c r="E88" s="91">
        <f t="shared" si="0"/>
        <v>766</v>
      </c>
      <c r="F88" s="91">
        <f t="shared" si="0"/>
        <v>725</v>
      </c>
      <c r="G88" s="91">
        <f t="shared" si="0"/>
        <v>701</v>
      </c>
      <c r="H88" s="91">
        <f t="shared" si="0"/>
        <v>246</v>
      </c>
      <c r="I88" s="91">
        <f t="shared" si="0"/>
        <v>745</v>
      </c>
      <c r="J88" s="91">
        <f t="shared" si="0"/>
        <v>410</v>
      </c>
      <c r="K88" s="91">
        <f t="shared" si="0"/>
        <v>440</v>
      </c>
      <c r="L88" s="82"/>
      <c r="M88" s="82"/>
      <c r="N88" s="82"/>
      <c r="O88" s="82"/>
      <c r="P88" s="82"/>
    </row>
    <row r="89" spans="1:16">
      <c r="A89" s="79"/>
      <c r="B89" s="90" t="s">
        <v>97</v>
      </c>
      <c r="C89" s="91">
        <v>368</v>
      </c>
      <c r="D89" s="91">
        <v>484</v>
      </c>
      <c r="E89" s="91">
        <v>420</v>
      </c>
      <c r="F89" s="91">
        <v>475</v>
      </c>
      <c r="G89" s="91">
        <v>499</v>
      </c>
      <c r="H89" s="91">
        <v>209</v>
      </c>
      <c r="I89" s="91">
        <v>455</v>
      </c>
      <c r="J89" s="91">
        <v>382</v>
      </c>
      <c r="K89" s="91">
        <v>309</v>
      </c>
      <c r="L89" s="82"/>
      <c r="M89" s="82"/>
      <c r="N89" s="82"/>
      <c r="O89" s="82"/>
      <c r="P89" s="82"/>
    </row>
    <row r="90" spans="1:16">
      <c r="A90" s="79"/>
      <c r="B90" s="90" t="s">
        <v>98</v>
      </c>
      <c r="C90" s="91">
        <v>358</v>
      </c>
      <c r="D90" s="91">
        <v>87</v>
      </c>
      <c r="E90" s="91">
        <v>106</v>
      </c>
      <c r="F90" s="91">
        <v>65</v>
      </c>
      <c r="G90" s="91">
        <v>41</v>
      </c>
      <c r="H90" s="91">
        <v>490</v>
      </c>
      <c r="I90" s="91">
        <v>85</v>
      </c>
      <c r="J90" s="91">
        <v>272</v>
      </c>
      <c r="K90" s="91">
        <v>225</v>
      </c>
      <c r="L90" s="82"/>
      <c r="M90" s="82"/>
      <c r="N90" s="82"/>
      <c r="O90" s="82"/>
      <c r="P90" s="82"/>
    </row>
    <row r="91" spans="1:16">
      <c r="A91" s="79"/>
      <c r="B91" s="90" t="s">
        <v>99</v>
      </c>
      <c r="C91" s="91">
        <v>237</v>
      </c>
      <c r="D91" s="91">
        <v>469</v>
      </c>
      <c r="E91" s="91">
        <v>405</v>
      </c>
      <c r="F91" s="91">
        <v>460</v>
      </c>
      <c r="G91" s="91">
        <v>484</v>
      </c>
      <c r="H91" s="91">
        <v>328</v>
      </c>
      <c r="I91" s="91">
        <v>440</v>
      </c>
      <c r="J91" s="91">
        <v>511</v>
      </c>
      <c r="K91" s="91">
        <v>409</v>
      </c>
      <c r="L91" s="82"/>
      <c r="M91" s="82"/>
      <c r="N91" s="82"/>
      <c r="O91" s="82"/>
      <c r="P91" s="82"/>
    </row>
    <row r="92" spans="1:16">
      <c r="A92" s="79"/>
      <c r="B92" s="90" t="s">
        <v>100</v>
      </c>
      <c r="C92" s="91">
        <v>328</v>
      </c>
      <c r="D92" s="91">
        <v>43</v>
      </c>
      <c r="E92" s="91">
        <v>76</v>
      </c>
      <c r="F92" s="91">
        <v>21</v>
      </c>
      <c r="G92" s="91">
        <v>28</v>
      </c>
      <c r="H92" s="91">
        <v>546</v>
      </c>
      <c r="I92" s="91">
        <v>41</v>
      </c>
      <c r="J92" s="91">
        <v>300</v>
      </c>
      <c r="K92" s="91">
        <v>281</v>
      </c>
      <c r="L92" s="82"/>
      <c r="M92" s="82"/>
      <c r="N92" s="82"/>
      <c r="O92" s="82"/>
      <c r="P92" s="82"/>
    </row>
    <row r="93" spans="1:16">
      <c r="A93" s="79"/>
      <c r="B93" s="90" t="s">
        <v>101</v>
      </c>
      <c r="C93" s="91">
        <v>311</v>
      </c>
      <c r="D93" s="91">
        <v>543</v>
      </c>
      <c r="E93" s="91">
        <v>479</v>
      </c>
      <c r="F93" s="91">
        <v>534</v>
      </c>
      <c r="G93" s="91">
        <v>558</v>
      </c>
      <c r="H93" s="91">
        <v>300</v>
      </c>
      <c r="I93" s="91">
        <v>514</v>
      </c>
      <c r="J93" s="91">
        <v>483</v>
      </c>
      <c r="K93" s="91">
        <v>381</v>
      </c>
      <c r="L93" s="82"/>
      <c r="M93" s="82"/>
      <c r="N93" s="82"/>
      <c r="O93" s="82"/>
      <c r="P93" s="82"/>
    </row>
    <row r="94" spans="1:16">
      <c r="A94" s="79"/>
      <c r="B94" s="90" t="s">
        <v>102</v>
      </c>
      <c r="C94" s="91">
        <v>293</v>
      </c>
      <c r="D94" s="91">
        <v>525</v>
      </c>
      <c r="E94" s="91">
        <v>459</v>
      </c>
      <c r="F94" s="91">
        <v>514</v>
      </c>
      <c r="G94" s="91">
        <v>540</v>
      </c>
      <c r="H94" s="91">
        <v>272</v>
      </c>
      <c r="I94" s="91">
        <v>496</v>
      </c>
      <c r="J94" s="91">
        <v>426</v>
      </c>
      <c r="K94" s="91">
        <v>355</v>
      </c>
      <c r="L94" s="82"/>
      <c r="M94" s="82"/>
      <c r="N94" s="82"/>
      <c r="O94" s="82"/>
      <c r="P94" s="82"/>
    </row>
    <row r="95" spans="1:16">
      <c r="A95" s="79"/>
      <c r="B95" s="90" t="s">
        <v>103</v>
      </c>
      <c r="C95" s="91">
        <v>358</v>
      </c>
      <c r="D95" s="91">
        <v>73</v>
      </c>
      <c r="E95" s="91">
        <v>106</v>
      </c>
      <c r="F95" s="91">
        <v>51</v>
      </c>
      <c r="G95" s="91">
        <v>27</v>
      </c>
      <c r="H95" s="91">
        <v>504</v>
      </c>
      <c r="I95" s="91">
        <v>67</v>
      </c>
      <c r="J95" s="91">
        <v>286</v>
      </c>
      <c r="K95" s="91">
        <v>239</v>
      </c>
      <c r="L95" s="82"/>
      <c r="M95" s="82"/>
      <c r="N95" s="82"/>
      <c r="O95" s="82"/>
      <c r="P95" s="82"/>
    </row>
    <row r="96" spans="1:16">
      <c r="A96" s="79"/>
      <c r="B96" s="90" t="s">
        <v>104</v>
      </c>
      <c r="C96" s="91">
        <v>421</v>
      </c>
      <c r="D96" s="91">
        <v>233</v>
      </c>
      <c r="E96" s="91">
        <v>252</v>
      </c>
      <c r="F96" s="91">
        <v>211</v>
      </c>
      <c r="G96" s="91">
        <v>187</v>
      </c>
      <c r="H96" s="91">
        <v>335</v>
      </c>
      <c r="I96" s="91">
        <v>231</v>
      </c>
      <c r="J96" s="91">
        <v>172</v>
      </c>
      <c r="K96" s="91">
        <v>70</v>
      </c>
      <c r="L96" s="82"/>
      <c r="M96" s="82"/>
      <c r="N96" s="82"/>
      <c r="O96" s="82"/>
      <c r="P96" s="82"/>
    </row>
    <row r="97" spans="1:16">
      <c r="A97" s="79"/>
      <c r="B97" s="90" t="s">
        <v>105</v>
      </c>
      <c r="C97" s="91">
        <v>612</v>
      </c>
      <c r="D97" s="91">
        <v>497</v>
      </c>
      <c r="E97" s="91">
        <v>516</v>
      </c>
      <c r="F97" s="91">
        <v>475</v>
      </c>
      <c r="G97" s="91">
        <v>451</v>
      </c>
      <c r="H97" s="91">
        <v>238</v>
      </c>
      <c r="I97" s="91">
        <v>467</v>
      </c>
      <c r="J97" s="91">
        <v>132</v>
      </c>
      <c r="K97" s="91">
        <v>217</v>
      </c>
      <c r="L97" s="82"/>
      <c r="M97" s="82"/>
      <c r="N97" s="82"/>
      <c r="O97" s="82"/>
      <c r="P97" s="82"/>
    </row>
    <row r="98" spans="1:16">
      <c r="A98" s="79"/>
      <c r="B98" s="90" t="s">
        <v>106</v>
      </c>
      <c r="C98" s="91">
        <v>486</v>
      </c>
      <c r="D98" s="91">
        <v>348</v>
      </c>
      <c r="E98" s="91">
        <v>367</v>
      </c>
      <c r="F98" s="91">
        <v>326</v>
      </c>
      <c r="G98" s="91">
        <v>302</v>
      </c>
      <c r="H98" s="91">
        <v>356</v>
      </c>
      <c r="I98" s="91">
        <v>346</v>
      </c>
      <c r="J98" s="91">
        <v>11</v>
      </c>
      <c r="K98" s="91">
        <v>86</v>
      </c>
      <c r="L98" s="82"/>
      <c r="M98" s="82"/>
      <c r="N98" s="82"/>
      <c r="O98" s="82"/>
      <c r="P98" s="82"/>
    </row>
    <row r="99" spans="1:16">
      <c r="A99" s="79"/>
      <c r="B99" s="90" t="s">
        <v>107</v>
      </c>
      <c r="C99" s="91">
        <v>88</v>
      </c>
      <c r="D99" s="91">
        <v>417</v>
      </c>
      <c r="E99" s="91">
        <v>340</v>
      </c>
      <c r="F99" s="91">
        <v>395</v>
      </c>
      <c r="G99" s="91">
        <v>419</v>
      </c>
      <c r="H99" s="91">
        <v>618</v>
      </c>
      <c r="I99" s="91">
        <v>375</v>
      </c>
      <c r="J99" s="91">
        <v>556</v>
      </c>
      <c r="K99" s="91">
        <v>483</v>
      </c>
      <c r="L99" s="82"/>
      <c r="M99" s="82"/>
      <c r="N99" s="82"/>
      <c r="O99" s="82"/>
      <c r="P99" s="82"/>
    </row>
    <row r="100" spans="1:16">
      <c r="A100" s="79"/>
      <c r="B100" s="90" t="s">
        <v>108</v>
      </c>
      <c r="C100" s="91">
        <v>433</v>
      </c>
      <c r="D100" s="91">
        <v>274</v>
      </c>
      <c r="E100" s="91">
        <v>293</v>
      </c>
      <c r="F100" s="91">
        <v>252</v>
      </c>
      <c r="G100" s="91">
        <v>228</v>
      </c>
      <c r="H100" s="91">
        <v>303</v>
      </c>
      <c r="I100" s="91">
        <v>272</v>
      </c>
      <c r="J100" s="91">
        <v>85</v>
      </c>
      <c r="K100" s="91">
        <v>38</v>
      </c>
      <c r="L100" s="82"/>
      <c r="M100" s="82"/>
      <c r="N100" s="82"/>
      <c r="O100" s="82"/>
      <c r="P100" s="82"/>
    </row>
    <row r="101" spans="1:16">
      <c r="A101" s="79"/>
      <c r="B101" s="90" t="s">
        <v>109</v>
      </c>
      <c r="C101" s="91">
        <v>483</v>
      </c>
      <c r="D101" s="91">
        <v>345</v>
      </c>
      <c r="E101" s="91">
        <v>364</v>
      </c>
      <c r="F101" s="91">
        <v>323</v>
      </c>
      <c r="G101" s="91">
        <v>299</v>
      </c>
      <c r="H101" s="91">
        <v>353</v>
      </c>
      <c r="I101" s="91">
        <v>343</v>
      </c>
      <c r="J101" s="91">
        <v>13</v>
      </c>
      <c r="K101" s="91">
        <v>88</v>
      </c>
      <c r="L101" s="82"/>
      <c r="M101" s="82"/>
      <c r="N101" s="82"/>
      <c r="O101" s="82"/>
      <c r="P101" s="82"/>
    </row>
    <row r="102" spans="1:16">
      <c r="A102" s="79"/>
      <c r="B102" s="90" t="s">
        <v>110</v>
      </c>
      <c r="C102" s="91">
        <v>377</v>
      </c>
      <c r="D102" s="91">
        <v>572</v>
      </c>
      <c r="E102" s="91">
        <v>545</v>
      </c>
      <c r="F102" s="91">
        <v>563</v>
      </c>
      <c r="G102" s="91">
        <v>587</v>
      </c>
      <c r="H102" s="91">
        <v>269</v>
      </c>
      <c r="I102" s="91">
        <v>543</v>
      </c>
      <c r="J102" s="91">
        <v>485</v>
      </c>
      <c r="K102" s="91">
        <v>397</v>
      </c>
      <c r="L102" s="82"/>
      <c r="M102" s="82"/>
      <c r="N102" s="82"/>
      <c r="O102" s="82"/>
      <c r="P102" s="82"/>
    </row>
    <row r="103" spans="1:16">
      <c r="A103" s="79"/>
      <c r="B103" s="90" t="s">
        <v>111</v>
      </c>
      <c r="C103" s="91">
        <v>352</v>
      </c>
      <c r="D103" s="91">
        <v>67</v>
      </c>
      <c r="E103" s="91">
        <v>100</v>
      </c>
      <c r="F103" s="91">
        <v>45</v>
      </c>
      <c r="G103" s="91">
        <v>28</v>
      </c>
      <c r="H103" s="91">
        <v>559</v>
      </c>
      <c r="I103" s="91">
        <v>65</v>
      </c>
      <c r="J103" s="91">
        <v>329</v>
      </c>
      <c r="K103" s="91">
        <v>282</v>
      </c>
      <c r="L103" s="82"/>
      <c r="M103" s="82"/>
      <c r="N103" s="82"/>
      <c r="O103" s="82"/>
      <c r="P103" s="82"/>
    </row>
    <row r="104" spans="1:16">
      <c r="A104" s="79"/>
      <c r="B104" s="90" t="s">
        <v>112</v>
      </c>
      <c r="C104" s="91">
        <v>297</v>
      </c>
      <c r="D104" s="91">
        <v>21</v>
      </c>
      <c r="E104" s="91">
        <v>45</v>
      </c>
      <c r="F104" s="91">
        <v>10</v>
      </c>
      <c r="G104" s="91">
        <v>34</v>
      </c>
      <c r="H104" s="91">
        <v>565</v>
      </c>
      <c r="I104" s="91">
        <v>10</v>
      </c>
      <c r="J104" s="91">
        <v>319</v>
      </c>
      <c r="K104" s="91">
        <v>300</v>
      </c>
      <c r="L104" s="82"/>
      <c r="M104" s="82"/>
      <c r="N104" s="82"/>
      <c r="O104" s="82"/>
      <c r="P104" s="82"/>
    </row>
    <row r="105" spans="1:16">
      <c r="A105" s="79"/>
      <c r="B105" s="90" t="s">
        <v>113</v>
      </c>
      <c r="C105" s="91">
        <v>682</v>
      </c>
      <c r="D105" s="91">
        <v>724</v>
      </c>
      <c r="E105" s="91">
        <v>743</v>
      </c>
      <c r="F105" s="91">
        <v>702</v>
      </c>
      <c r="G105" s="91">
        <v>678</v>
      </c>
      <c r="H105" s="91">
        <v>223</v>
      </c>
      <c r="I105" s="91">
        <v>722</v>
      </c>
      <c r="J105" s="91">
        <v>387</v>
      </c>
      <c r="K105" s="91">
        <v>417</v>
      </c>
      <c r="L105" s="82"/>
      <c r="M105" s="82"/>
      <c r="N105" s="82"/>
      <c r="O105" s="82"/>
      <c r="P105" s="82"/>
    </row>
    <row r="106" spans="1:16">
      <c r="A106" s="79"/>
      <c r="B106" s="90" t="s">
        <v>114</v>
      </c>
      <c r="C106" s="91">
        <v>219</v>
      </c>
      <c r="D106" s="91">
        <v>477</v>
      </c>
      <c r="E106" s="91">
        <v>426</v>
      </c>
      <c r="F106" s="91">
        <v>481</v>
      </c>
      <c r="G106" s="91">
        <v>505</v>
      </c>
      <c r="H106" s="91">
        <v>749</v>
      </c>
      <c r="I106" s="91">
        <v>461</v>
      </c>
      <c r="J106" s="91">
        <v>705</v>
      </c>
      <c r="K106" s="91">
        <v>614</v>
      </c>
      <c r="L106" s="82"/>
      <c r="M106" s="82"/>
      <c r="N106" s="82"/>
      <c r="O106" s="82"/>
      <c r="P106" s="82"/>
    </row>
    <row r="107" spans="1:16">
      <c r="A107" s="79"/>
      <c r="B107" s="90" t="s">
        <v>115</v>
      </c>
      <c r="C107" s="91">
        <v>598</v>
      </c>
      <c r="D107" s="91">
        <v>367</v>
      </c>
      <c r="E107" s="91">
        <v>386</v>
      </c>
      <c r="F107" s="91">
        <v>345</v>
      </c>
      <c r="G107" s="91">
        <v>321</v>
      </c>
      <c r="H107" s="91">
        <v>479</v>
      </c>
      <c r="I107" s="91">
        <v>365</v>
      </c>
      <c r="J107" s="91">
        <v>120</v>
      </c>
      <c r="K107" s="91">
        <v>187</v>
      </c>
      <c r="L107" s="82"/>
      <c r="M107" s="82"/>
      <c r="N107" s="82"/>
      <c r="O107" s="82"/>
      <c r="P107" s="82"/>
    </row>
    <row r="108" spans="1:16">
      <c r="A108" s="79"/>
      <c r="B108" s="90" t="s">
        <v>116</v>
      </c>
      <c r="C108" s="91">
        <v>342</v>
      </c>
      <c r="D108" s="91">
        <v>57</v>
      </c>
      <c r="E108" s="91">
        <v>90</v>
      </c>
      <c r="F108" s="91">
        <v>35</v>
      </c>
      <c r="G108" s="91">
        <v>11</v>
      </c>
      <c r="H108" s="91">
        <v>468</v>
      </c>
      <c r="I108" s="91">
        <v>51</v>
      </c>
      <c r="J108" s="91">
        <v>296</v>
      </c>
      <c r="K108" s="91">
        <v>261</v>
      </c>
      <c r="L108" s="82"/>
      <c r="M108" s="82"/>
      <c r="N108" s="82"/>
      <c r="O108" s="82"/>
      <c r="P108" s="82"/>
    </row>
    <row r="109" spans="1:16">
      <c r="A109" s="79"/>
      <c r="B109" s="90" t="s">
        <v>117</v>
      </c>
      <c r="C109" s="91">
        <v>515</v>
      </c>
      <c r="D109" s="91">
        <v>356</v>
      </c>
      <c r="E109" s="91">
        <v>375</v>
      </c>
      <c r="F109" s="91">
        <v>342</v>
      </c>
      <c r="G109" s="91">
        <v>310</v>
      </c>
      <c r="H109" s="91">
        <v>385</v>
      </c>
      <c r="I109" s="91">
        <v>354</v>
      </c>
      <c r="J109" s="91">
        <v>37</v>
      </c>
      <c r="K109" s="91">
        <v>120</v>
      </c>
      <c r="L109" s="82"/>
      <c r="M109" s="82"/>
      <c r="N109" s="82"/>
      <c r="O109" s="82"/>
      <c r="P109" s="82"/>
    </row>
    <row r="110" spans="1:16">
      <c r="A110" s="79"/>
      <c r="B110" s="90" t="s">
        <v>118</v>
      </c>
      <c r="C110" s="91">
        <v>506</v>
      </c>
      <c r="D110" s="91">
        <v>553</v>
      </c>
      <c r="E110" s="91">
        <v>572</v>
      </c>
      <c r="F110" s="91">
        <v>531</v>
      </c>
      <c r="G110" s="91">
        <v>507</v>
      </c>
      <c r="H110" s="91">
        <v>24</v>
      </c>
      <c r="I110" s="91">
        <v>551</v>
      </c>
      <c r="J110" s="91">
        <v>343</v>
      </c>
      <c r="K110" s="91">
        <v>241</v>
      </c>
      <c r="L110" s="82"/>
      <c r="M110" s="82"/>
      <c r="N110" s="82"/>
      <c r="O110" s="82"/>
      <c r="P110" s="82"/>
    </row>
    <row r="111" spans="1:16">
      <c r="A111" s="79"/>
      <c r="B111" s="90" t="s">
        <v>119</v>
      </c>
      <c r="C111" s="91">
        <v>243</v>
      </c>
      <c r="D111" s="91">
        <v>475</v>
      </c>
      <c r="E111" s="91">
        <v>411</v>
      </c>
      <c r="F111" s="91">
        <v>466</v>
      </c>
      <c r="G111" s="91">
        <v>490</v>
      </c>
      <c r="H111" s="91">
        <v>381</v>
      </c>
      <c r="I111" s="91">
        <v>446</v>
      </c>
      <c r="J111" s="91">
        <v>517</v>
      </c>
      <c r="K111" s="91">
        <v>415</v>
      </c>
      <c r="L111" s="82"/>
      <c r="M111" s="82"/>
      <c r="N111" s="82"/>
      <c r="O111" s="82"/>
      <c r="P111" s="82"/>
    </row>
    <row r="112" spans="1:16">
      <c r="A112" s="79"/>
      <c r="B112" s="90" t="s">
        <v>120</v>
      </c>
      <c r="C112" s="91">
        <v>160</v>
      </c>
      <c r="D112" s="91">
        <v>418</v>
      </c>
      <c r="E112" s="91">
        <v>367</v>
      </c>
      <c r="F112" s="91">
        <v>412</v>
      </c>
      <c r="G112" s="91">
        <v>436</v>
      </c>
      <c r="H112" s="91">
        <v>690</v>
      </c>
      <c r="I112" s="91">
        <v>402</v>
      </c>
      <c r="J112" s="91">
        <v>646</v>
      </c>
      <c r="K112" s="91">
        <v>555</v>
      </c>
      <c r="L112" s="82"/>
      <c r="M112" s="82"/>
      <c r="N112" s="82"/>
      <c r="O112" s="82"/>
      <c r="P112" s="82"/>
    </row>
    <row r="113" spans="1:16">
      <c r="A113" s="79"/>
      <c r="B113" s="90" t="s">
        <v>121</v>
      </c>
      <c r="C113" s="91">
        <v>303</v>
      </c>
      <c r="D113" s="91">
        <v>535</v>
      </c>
      <c r="E113" s="91">
        <v>471</v>
      </c>
      <c r="F113" s="91">
        <v>526</v>
      </c>
      <c r="G113" s="91">
        <v>550</v>
      </c>
      <c r="H113" s="91">
        <v>460</v>
      </c>
      <c r="I113" s="91">
        <v>506</v>
      </c>
      <c r="J113" s="91">
        <v>643</v>
      </c>
      <c r="K113" s="91">
        <v>541</v>
      </c>
      <c r="L113" s="82"/>
      <c r="M113" s="82"/>
      <c r="N113" s="82"/>
      <c r="O113" s="82"/>
      <c r="P113" s="82"/>
    </row>
    <row r="114" spans="1:16">
      <c r="A114" s="79"/>
      <c r="B114" s="90" t="s">
        <v>122</v>
      </c>
      <c r="C114" s="91">
        <v>335</v>
      </c>
      <c r="D114" s="91">
        <v>567</v>
      </c>
      <c r="E114" s="91">
        <v>503</v>
      </c>
      <c r="F114" s="91">
        <v>558</v>
      </c>
      <c r="G114" s="91">
        <v>582</v>
      </c>
      <c r="H114" s="91">
        <v>572</v>
      </c>
      <c r="I114" s="91">
        <v>538</v>
      </c>
      <c r="J114" s="91">
        <v>715</v>
      </c>
      <c r="K114" s="91">
        <v>607</v>
      </c>
      <c r="L114" s="82"/>
      <c r="M114" s="82"/>
      <c r="N114" s="82"/>
      <c r="O114" s="82"/>
      <c r="P114" s="82"/>
    </row>
    <row r="115" spans="1:16">
      <c r="A115" s="79"/>
      <c r="B115" s="90" t="s">
        <v>123</v>
      </c>
      <c r="C115" s="91">
        <v>744</v>
      </c>
      <c r="D115" s="91">
        <v>786</v>
      </c>
      <c r="E115" s="91">
        <v>805</v>
      </c>
      <c r="F115" s="91">
        <v>764</v>
      </c>
      <c r="G115" s="91">
        <v>740</v>
      </c>
      <c r="H115" s="91">
        <v>285</v>
      </c>
      <c r="I115" s="91">
        <v>784</v>
      </c>
      <c r="J115" s="91">
        <v>449</v>
      </c>
      <c r="K115" s="91">
        <v>479</v>
      </c>
      <c r="L115" s="82"/>
      <c r="M115" s="82"/>
      <c r="N115" s="82"/>
      <c r="O115" s="82"/>
      <c r="P115" s="82"/>
    </row>
    <row r="116" spans="1:16">
      <c r="A116" s="79"/>
      <c r="B116" s="90" t="s">
        <v>124</v>
      </c>
      <c r="C116" s="91">
        <v>282</v>
      </c>
      <c r="D116" s="91">
        <v>594</v>
      </c>
      <c r="E116" s="91">
        <v>549</v>
      </c>
      <c r="F116" s="91">
        <v>588</v>
      </c>
      <c r="G116" s="91">
        <v>628</v>
      </c>
      <c r="H116" s="91">
        <v>705</v>
      </c>
      <c r="I116" s="91">
        <v>584</v>
      </c>
      <c r="J116" s="91">
        <v>848</v>
      </c>
      <c r="K116" s="91">
        <v>740</v>
      </c>
      <c r="L116" s="82"/>
      <c r="M116" s="82"/>
      <c r="N116" s="82"/>
      <c r="O116" s="82"/>
      <c r="P116" s="82"/>
    </row>
    <row r="117" spans="1:16">
      <c r="A117" s="79"/>
      <c r="B117" s="90" t="s">
        <v>125</v>
      </c>
      <c r="C117" s="91">
        <v>421</v>
      </c>
      <c r="D117" s="91">
        <v>286</v>
      </c>
      <c r="E117" s="91">
        <v>305</v>
      </c>
      <c r="F117" s="91">
        <v>264</v>
      </c>
      <c r="G117" s="91">
        <v>240</v>
      </c>
      <c r="H117" s="91">
        <v>291</v>
      </c>
      <c r="I117" s="91">
        <v>284</v>
      </c>
      <c r="J117" s="91">
        <v>97</v>
      </c>
      <c r="K117" s="91">
        <v>26</v>
      </c>
      <c r="L117" s="82"/>
      <c r="M117" s="82"/>
      <c r="N117" s="82"/>
      <c r="O117" s="82"/>
      <c r="P117" s="82"/>
    </row>
    <row r="118" spans="1:16">
      <c r="A118" s="79"/>
      <c r="B118" s="90" t="s">
        <v>126</v>
      </c>
      <c r="C118" s="91">
        <v>521</v>
      </c>
      <c r="D118" s="91">
        <v>568</v>
      </c>
      <c r="E118" s="91">
        <v>587</v>
      </c>
      <c r="F118" s="91">
        <v>546</v>
      </c>
      <c r="G118" s="91">
        <v>522</v>
      </c>
      <c r="H118" s="91">
        <v>39</v>
      </c>
      <c r="I118" s="91">
        <v>566</v>
      </c>
      <c r="J118" s="91">
        <v>356</v>
      </c>
      <c r="K118" s="91">
        <v>256</v>
      </c>
      <c r="L118" s="82"/>
      <c r="M118" s="82"/>
      <c r="N118" s="82"/>
      <c r="O118" s="82"/>
      <c r="P118" s="82"/>
    </row>
    <row r="119" spans="1:16">
      <c r="A119" s="79"/>
      <c r="B119" s="90" t="s">
        <v>127</v>
      </c>
      <c r="C119" s="91">
        <v>447</v>
      </c>
      <c r="D119" s="91">
        <v>494</v>
      </c>
      <c r="E119" s="91">
        <v>513</v>
      </c>
      <c r="F119" s="91">
        <v>472</v>
      </c>
      <c r="G119" s="91">
        <v>448</v>
      </c>
      <c r="H119" s="91">
        <v>96</v>
      </c>
      <c r="I119" s="91">
        <v>492</v>
      </c>
      <c r="J119" s="91">
        <v>255</v>
      </c>
      <c r="K119" s="91">
        <v>182</v>
      </c>
      <c r="L119" s="82"/>
      <c r="M119" s="82"/>
      <c r="N119" s="82"/>
      <c r="O119" s="82"/>
      <c r="P119" s="82"/>
    </row>
    <row r="120" spans="1:16">
      <c r="A120" s="79"/>
      <c r="B120" s="90" t="s">
        <v>128</v>
      </c>
      <c r="C120" s="91">
        <v>194</v>
      </c>
      <c r="D120" s="91">
        <v>526</v>
      </c>
      <c r="E120" s="91">
        <v>479</v>
      </c>
      <c r="F120" s="91">
        <v>530</v>
      </c>
      <c r="G120" s="91">
        <v>554</v>
      </c>
      <c r="H120" s="91">
        <v>617</v>
      </c>
      <c r="I120" s="91">
        <v>510</v>
      </c>
      <c r="J120" s="91">
        <v>754</v>
      </c>
      <c r="K120" s="91">
        <v>652</v>
      </c>
      <c r="L120" s="82"/>
      <c r="M120" s="82"/>
      <c r="N120" s="82"/>
      <c r="O120" s="82"/>
      <c r="P120" s="82"/>
    </row>
    <row r="121" spans="1:16">
      <c r="A121" s="79"/>
      <c r="B121" s="90" t="s">
        <v>129</v>
      </c>
      <c r="C121" s="91">
        <v>507</v>
      </c>
      <c r="D121" s="91">
        <v>369</v>
      </c>
      <c r="E121" s="91">
        <v>388</v>
      </c>
      <c r="F121" s="91">
        <v>347</v>
      </c>
      <c r="G121" s="91">
        <v>323</v>
      </c>
      <c r="H121" s="91">
        <v>377</v>
      </c>
      <c r="I121" s="91">
        <v>367</v>
      </c>
      <c r="J121" s="91">
        <v>32</v>
      </c>
      <c r="K121" s="91">
        <v>112</v>
      </c>
      <c r="L121" s="82"/>
      <c r="M121" s="82"/>
      <c r="N121" s="82"/>
      <c r="O121" s="82"/>
      <c r="P121" s="82"/>
    </row>
    <row r="122" spans="1:16">
      <c r="A122" s="79"/>
      <c r="B122" s="90" t="s">
        <v>130</v>
      </c>
      <c r="C122" s="91">
        <v>354</v>
      </c>
      <c r="D122" s="91">
        <v>666</v>
      </c>
      <c r="E122" s="91">
        <v>621</v>
      </c>
      <c r="F122" s="91">
        <v>660</v>
      </c>
      <c r="G122" s="91">
        <v>700</v>
      </c>
      <c r="H122" s="91">
        <v>731</v>
      </c>
      <c r="I122" s="91">
        <v>656</v>
      </c>
      <c r="J122" s="91">
        <v>920</v>
      </c>
      <c r="K122" s="91">
        <v>829</v>
      </c>
      <c r="L122" s="82"/>
      <c r="M122" s="82"/>
      <c r="N122" s="82"/>
      <c r="O122" s="82"/>
      <c r="P122" s="82"/>
    </row>
    <row r="123" spans="1:16">
      <c r="A123" s="79"/>
      <c r="B123" s="90" t="s">
        <v>131</v>
      </c>
      <c r="C123" s="91">
        <v>598</v>
      </c>
      <c r="D123" s="91">
        <v>483</v>
      </c>
      <c r="E123" s="91">
        <v>502</v>
      </c>
      <c r="F123" s="91">
        <v>461</v>
      </c>
      <c r="G123" s="91">
        <v>437</v>
      </c>
      <c r="H123" s="91">
        <v>224</v>
      </c>
      <c r="I123" s="91">
        <v>481</v>
      </c>
      <c r="J123" s="91">
        <v>146</v>
      </c>
      <c r="K123" s="91">
        <v>203</v>
      </c>
      <c r="L123" s="82"/>
      <c r="M123" s="82"/>
      <c r="N123" s="82"/>
      <c r="O123" s="82"/>
      <c r="P123" s="82"/>
    </row>
    <row r="124" spans="1:16">
      <c r="A124" s="79"/>
      <c r="B124" s="90" t="s">
        <v>132</v>
      </c>
      <c r="C124" s="91">
        <v>184</v>
      </c>
      <c r="D124" s="91">
        <v>475</v>
      </c>
      <c r="E124" s="91">
        <v>430</v>
      </c>
      <c r="F124" s="91">
        <v>469</v>
      </c>
      <c r="G124" s="91">
        <v>509</v>
      </c>
      <c r="H124" s="91">
        <v>753</v>
      </c>
      <c r="I124" s="91">
        <v>465</v>
      </c>
      <c r="J124" s="91">
        <v>703</v>
      </c>
      <c r="K124" s="91">
        <v>579</v>
      </c>
      <c r="L124" s="82"/>
      <c r="M124" s="82"/>
      <c r="N124" s="82"/>
      <c r="O124" s="82"/>
      <c r="P124" s="82"/>
    </row>
    <row r="125" spans="1:16">
      <c r="A125" s="79"/>
      <c r="B125" s="90" t="s">
        <v>133</v>
      </c>
      <c r="C125" s="91">
        <v>692</v>
      </c>
      <c r="D125" s="91">
        <v>577</v>
      </c>
      <c r="E125" s="91">
        <v>596</v>
      </c>
      <c r="F125" s="91">
        <v>555</v>
      </c>
      <c r="G125" s="91">
        <v>531</v>
      </c>
      <c r="H125" s="91">
        <v>196</v>
      </c>
      <c r="I125" s="91">
        <v>575</v>
      </c>
      <c r="J125" s="91">
        <v>240</v>
      </c>
      <c r="K125" s="91">
        <v>297</v>
      </c>
      <c r="L125" s="82"/>
      <c r="M125" s="82"/>
      <c r="N125" s="82"/>
      <c r="O125" s="82"/>
      <c r="P125" s="82"/>
    </row>
    <row r="126" spans="1:16">
      <c r="A126" s="79"/>
      <c r="B126" s="90" t="s">
        <v>134</v>
      </c>
      <c r="C126" s="91">
        <v>438</v>
      </c>
      <c r="D126" s="91">
        <v>284</v>
      </c>
      <c r="E126" s="91">
        <v>303</v>
      </c>
      <c r="F126" s="91">
        <v>262</v>
      </c>
      <c r="G126" s="91">
        <v>138</v>
      </c>
      <c r="H126" s="91">
        <v>308</v>
      </c>
      <c r="I126" s="91">
        <v>282</v>
      </c>
      <c r="J126" s="91">
        <v>95</v>
      </c>
      <c r="K126" s="91">
        <v>43</v>
      </c>
      <c r="L126" s="82"/>
      <c r="M126" s="82"/>
      <c r="N126" s="82"/>
      <c r="O126" s="82"/>
      <c r="P126" s="82"/>
    </row>
    <row r="127" spans="1:16">
      <c r="A127" s="79"/>
      <c r="B127" s="90" t="s">
        <v>135</v>
      </c>
      <c r="C127" s="91">
        <v>403</v>
      </c>
      <c r="D127" s="91">
        <v>450</v>
      </c>
      <c r="E127" s="91">
        <v>469</v>
      </c>
      <c r="F127" s="91">
        <v>428</v>
      </c>
      <c r="G127" s="91">
        <v>404</v>
      </c>
      <c r="H127" s="91">
        <v>111</v>
      </c>
      <c r="I127" s="91">
        <v>448</v>
      </c>
      <c r="J127" s="91">
        <v>240</v>
      </c>
      <c r="K127" s="91">
        <v>138</v>
      </c>
      <c r="L127" s="82"/>
      <c r="M127" s="82"/>
      <c r="N127" s="82"/>
      <c r="O127" s="82"/>
      <c r="P127" s="82"/>
    </row>
    <row r="128" spans="1:16">
      <c r="A128" s="79"/>
      <c r="B128" s="80"/>
      <c r="C128" s="81"/>
      <c r="D128" s="81"/>
      <c r="E128" s="81"/>
      <c r="F128" s="81"/>
      <c r="G128" s="81"/>
      <c r="H128" s="81"/>
      <c r="I128" s="79"/>
      <c r="J128" s="79"/>
      <c r="K128" s="79"/>
      <c r="L128" s="82"/>
      <c r="M128" s="82"/>
      <c r="N128" s="82"/>
      <c r="O128" s="82"/>
      <c r="P128" s="82"/>
    </row>
    <row r="129" spans="1:16">
      <c r="A129" s="79"/>
      <c r="B129" s="80"/>
      <c r="C129" s="81"/>
      <c r="D129" s="81"/>
      <c r="E129" s="81"/>
      <c r="F129" s="81"/>
      <c r="G129" s="81"/>
      <c r="H129" s="81"/>
      <c r="I129" s="79"/>
      <c r="J129" s="79"/>
      <c r="K129" s="79"/>
      <c r="L129" s="82"/>
      <c r="M129" s="82"/>
      <c r="N129" s="82"/>
      <c r="O129" s="82"/>
      <c r="P129" s="82"/>
    </row>
    <row r="130" spans="1:16">
      <c r="A130" s="79"/>
      <c r="B130" s="85"/>
      <c r="C130" s="86" t="s">
        <v>91</v>
      </c>
      <c r="D130" s="86" t="s">
        <v>92</v>
      </c>
      <c r="E130" s="86" t="s">
        <v>93</v>
      </c>
      <c r="F130" s="86" t="s">
        <v>94</v>
      </c>
      <c r="G130" s="86" t="s">
        <v>95</v>
      </c>
      <c r="H130" s="86" t="s">
        <v>96</v>
      </c>
      <c r="I130" s="86" t="s">
        <v>138</v>
      </c>
      <c r="J130" s="86" t="s">
        <v>97</v>
      </c>
      <c r="K130" s="86" t="s">
        <v>98</v>
      </c>
      <c r="L130" s="82"/>
      <c r="M130" s="82"/>
      <c r="N130" s="82"/>
      <c r="O130" s="82"/>
      <c r="P130" s="82"/>
    </row>
    <row r="131" spans="1:16">
      <c r="A131" s="79"/>
      <c r="B131" s="90" t="s">
        <v>91</v>
      </c>
      <c r="C131" s="92"/>
      <c r="D131" s="92"/>
      <c r="E131" s="92"/>
      <c r="F131" s="92"/>
      <c r="G131" s="94"/>
      <c r="H131" s="94"/>
      <c r="I131" s="94"/>
      <c r="J131" s="94"/>
      <c r="K131" s="101"/>
      <c r="L131" s="82"/>
      <c r="M131" s="82"/>
      <c r="N131" s="82"/>
      <c r="O131" s="82"/>
      <c r="P131" s="82"/>
    </row>
    <row r="132" spans="1:16">
      <c r="A132" s="79"/>
      <c r="B132" s="90" t="s">
        <v>92</v>
      </c>
      <c r="C132" s="91">
        <v>438</v>
      </c>
      <c r="D132" s="92"/>
      <c r="E132" s="92"/>
      <c r="F132" s="92"/>
      <c r="G132" s="101"/>
      <c r="H132" s="94"/>
      <c r="I132" s="94"/>
      <c r="J132" s="94"/>
      <c r="K132" s="101"/>
      <c r="L132" s="82"/>
      <c r="M132" s="82"/>
      <c r="N132" s="82"/>
      <c r="O132" s="82"/>
      <c r="P132" s="82"/>
    </row>
    <row r="133" spans="1:16">
      <c r="A133" s="79"/>
      <c r="B133" s="90" t="s">
        <v>93</v>
      </c>
      <c r="C133" s="91">
        <v>530</v>
      </c>
      <c r="D133" s="91">
        <v>184</v>
      </c>
      <c r="E133" s="92"/>
      <c r="F133" s="92"/>
      <c r="G133" s="94"/>
      <c r="H133" s="101"/>
      <c r="I133" s="94"/>
      <c r="J133" s="94"/>
      <c r="K133" s="101"/>
      <c r="L133" s="82"/>
      <c r="M133" s="82"/>
      <c r="N133" s="82"/>
      <c r="O133" s="82"/>
      <c r="P133" s="82"/>
    </row>
    <row r="134" spans="1:16">
      <c r="A134" s="79"/>
      <c r="B134" s="90" t="s">
        <v>94</v>
      </c>
      <c r="C134" s="91">
        <v>453</v>
      </c>
      <c r="D134" s="91">
        <v>635</v>
      </c>
      <c r="E134" s="91">
        <v>511</v>
      </c>
      <c r="F134" s="92"/>
      <c r="G134" s="94"/>
      <c r="H134" s="94"/>
      <c r="I134" s="94"/>
      <c r="J134" s="94"/>
      <c r="K134" s="101"/>
      <c r="L134" s="82"/>
      <c r="M134" s="82"/>
      <c r="N134" s="82"/>
      <c r="O134" s="82"/>
      <c r="P134" s="82"/>
    </row>
    <row r="135" spans="1:16">
      <c r="A135" s="79"/>
      <c r="B135" s="90" t="s">
        <v>95</v>
      </c>
      <c r="C135" s="91">
        <v>429</v>
      </c>
      <c r="D135" s="91">
        <v>307</v>
      </c>
      <c r="E135" s="91">
        <v>183</v>
      </c>
      <c r="F135" s="91">
        <v>328</v>
      </c>
      <c r="G135" s="94"/>
      <c r="H135" s="94"/>
      <c r="I135" s="94"/>
      <c r="J135" s="94"/>
      <c r="K135" s="101"/>
      <c r="L135" s="82"/>
      <c r="M135" s="82"/>
      <c r="N135" s="82"/>
      <c r="O135" s="82"/>
      <c r="P135" s="82"/>
    </row>
    <row r="136" spans="1:16">
      <c r="A136" s="79"/>
      <c r="B136" s="90" t="s">
        <v>96</v>
      </c>
      <c r="C136" s="91">
        <v>566</v>
      </c>
      <c r="D136" s="91">
        <v>748</v>
      </c>
      <c r="E136" s="91">
        <v>624</v>
      </c>
      <c r="F136" s="91">
        <v>113</v>
      </c>
      <c r="G136" s="93">
        <v>441</v>
      </c>
      <c r="H136" s="94"/>
      <c r="I136" s="100"/>
      <c r="J136" s="99"/>
      <c r="K136" s="101"/>
      <c r="L136" s="82"/>
      <c r="M136" s="82"/>
      <c r="N136" s="82"/>
      <c r="O136" s="82"/>
      <c r="P136" s="82"/>
    </row>
    <row r="137" spans="1:16">
      <c r="A137" s="79"/>
      <c r="B137" s="90" t="s">
        <v>138</v>
      </c>
      <c r="C137" s="91">
        <v>524</v>
      </c>
      <c r="D137" s="91">
        <v>888</v>
      </c>
      <c r="E137" s="91">
        <v>846</v>
      </c>
      <c r="F137" s="91">
        <v>415</v>
      </c>
      <c r="G137" s="91">
        <v>663</v>
      </c>
      <c r="H137" s="91">
        <v>379</v>
      </c>
      <c r="I137" s="100"/>
      <c r="J137" s="99"/>
      <c r="K137" s="99"/>
      <c r="L137" s="82"/>
      <c r="M137" s="82"/>
      <c r="N137" s="82"/>
      <c r="O137" s="82"/>
      <c r="P137" s="82"/>
    </row>
    <row r="138" spans="1:16">
      <c r="A138" s="79"/>
      <c r="B138" s="90" t="s">
        <v>97</v>
      </c>
      <c r="C138" s="91">
        <v>169</v>
      </c>
      <c r="D138" s="91">
        <v>433</v>
      </c>
      <c r="E138" s="91">
        <v>445</v>
      </c>
      <c r="F138" s="91">
        <v>284</v>
      </c>
      <c r="G138" s="91">
        <v>314</v>
      </c>
      <c r="H138" s="93">
        <v>397</v>
      </c>
      <c r="I138" s="91">
        <v>453</v>
      </c>
      <c r="J138" s="96"/>
      <c r="K138" s="89"/>
      <c r="L138" s="82"/>
      <c r="M138" s="82"/>
      <c r="N138" s="82"/>
      <c r="O138" s="82"/>
      <c r="P138" s="82"/>
    </row>
    <row r="139" spans="1:16">
      <c r="A139" s="79"/>
      <c r="B139" s="90" t="s">
        <v>98</v>
      </c>
      <c r="C139" s="91">
        <v>745</v>
      </c>
      <c r="D139" s="91">
        <v>638</v>
      </c>
      <c r="E139" s="91">
        <v>454</v>
      </c>
      <c r="F139" s="91">
        <v>250</v>
      </c>
      <c r="G139" s="91">
        <v>316</v>
      </c>
      <c r="H139" s="91">
        <v>281</v>
      </c>
      <c r="I139" s="91">
        <v>660</v>
      </c>
      <c r="J139" s="91">
        <v>481</v>
      </c>
      <c r="K139" s="92"/>
      <c r="L139" s="82"/>
      <c r="M139" s="82"/>
      <c r="N139" s="82"/>
      <c r="O139" s="82"/>
      <c r="P139" s="82"/>
    </row>
    <row r="140" spans="1:16">
      <c r="A140" s="79"/>
      <c r="B140" s="90" t="s">
        <v>99</v>
      </c>
      <c r="C140" s="91">
        <v>194</v>
      </c>
      <c r="D140" s="91">
        <v>314</v>
      </c>
      <c r="E140" s="91">
        <v>378</v>
      </c>
      <c r="F140" s="91">
        <v>384</v>
      </c>
      <c r="G140" s="91">
        <v>195</v>
      </c>
      <c r="H140" s="91">
        <v>497</v>
      </c>
      <c r="I140" s="91">
        <v>574</v>
      </c>
      <c r="J140" s="91">
        <v>119</v>
      </c>
      <c r="K140" s="91">
        <v>597</v>
      </c>
      <c r="L140" s="82"/>
      <c r="M140" s="82"/>
      <c r="N140" s="82"/>
      <c r="O140" s="82"/>
      <c r="P140" s="82"/>
    </row>
    <row r="141" spans="1:16">
      <c r="A141" s="79"/>
      <c r="B141" s="90" t="s">
        <v>100</v>
      </c>
      <c r="C141" s="91">
        <v>715</v>
      </c>
      <c r="D141" s="91">
        <v>608</v>
      </c>
      <c r="E141" s="91">
        <v>424</v>
      </c>
      <c r="F141" s="91">
        <v>306</v>
      </c>
      <c r="G141" s="91">
        <v>286</v>
      </c>
      <c r="H141" s="91">
        <v>337</v>
      </c>
      <c r="I141" s="91">
        <v>716</v>
      </c>
      <c r="J141" s="91">
        <v>496</v>
      </c>
      <c r="K141" s="91">
        <v>56</v>
      </c>
      <c r="L141" s="82"/>
      <c r="M141" s="82"/>
      <c r="N141" s="82"/>
      <c r="O141" s="82"/>
      <c r="P141" s="82"/>
    </row>
    <row r="142" spans="1:16">
      <c r="A142" s="79"/>
      <c r="B142" s="90" t="s">
        <v>101</v>
      </c>
      <c r="C142" s="91">
        <v>120</v>
      </c>
      <c r="D142" s="91">
        <v>391</v>
      </c>
      <c r="E142" s="91">
        <v>400</v>
      </c>
      <c r="F142" s="91">
        <v>356</v>
      </c>
      <c r="G142" s="91">
        <v>269</v>
      </c>
      <c r="H142" s="91">
        <v>469</v>
      </c>
      <c r="I142" s="91">
        <v>511</v>
      </c>
      <c r="J142" s="91">
        <v>91</v>
      </c>
      <c r="K142" s="91">
        <v>585</v>
      </c>
      <c r="L142" s="82"/>
      <c r="M142" s="82"/>
      <c r="N142" s="82"/>
      <c r="O142" s="82"/>
      <c r="P142" s="82"/>
    </row>
    <row r="143" spans="1:16">
      <c r="A143" s="79"/>
      <c r="B143" s="90" t="s">
        <v>102</v>
      </c>
      <c r="C143" s="91">
        <v>158</v>
      </c>
      <c r="D143" s="91">
        <v>370</v>
      </c>
      <c r="E143" s="91">
        <v>380</v>
      </c>
      <c r="F143" s="91">
        <v>328</v>
      </c>
      <c r="G143" s="91">
        <v>249</v>
      </c>
      <c r="H143" s="91">
        <v>443</v>
      </c>
      <c r="I143" s="91">
        <v>520</v>
      </c>
      <c r="J143" s="91">
        <v>63</v>
      </c>
      <c r="K143" s="91">
        <v>565</v>
      </c>
      <c r="L143" s="82"/>
      <c r="M143" s="82"/>
      <c r="N143" s="82"/>
      <c r="O143" s="82"/>
      <c r="P143" s="82"/>
    </row>
    <row r="144" spans="1:16">
      <c r="A144" s="79"/>
      <c r="B144" s="90" t="s">
        <v>103</v>
      </c>
      <c r="C144" s="91">
        <v>745</v>
      </c>
      <c r="D144" s="91">
        <v>653</v>
      </c>
      <c r="E144" s="91">
        <v>454</v>
      </c>
      <c r="F144" s="91">
        <v>265</v>
      </c>
      <c r="G144" s="91">
        <v>331</v>
      </c>
      <c r="H144" s="91">
        <v>295</v>
      </c>
      <c r="I144" s="91">
        <v>674</v>
      </c>
      <c r="J144" s="91">
        <v>495</v>
      </c>
      <c r="K144" s="91">
        <v>14</v>
      </c>
      <c r="L144" s="82"/>
      <c r="M144" s="82"/>
      <c r="N144" s="82"/>
      <c r="O144" s="82"/>
      <c r="P144" s="82"/>
    </row>
    <row r="145" spans="1:16">
      <c r="A145" s="79"/>
      <c r="B145" s="90" t="s">
        <v>104</v>
      </c>
      <c r="C145" s="91">
        <v>611</v>
      </c>
      <c r="D145" s="91">
        <v>707</v>
      </c>
      <c r="E145" s="91">
        <v>562</v>
      </c>
      <c r="F145" s="91">
        <v>95</v>
      </c>
      <c r="G145" s="91">
        <v>379</v>
      </c>
      <c r="H145" s="91">
        <v>161</v>
      </c>
      <c r="I145" s="91">
        <v>510</v>
      </c>
      <c r="J145" s="91">
        <v>379</v>
      </c>
      <c r="K145" s="91">
        <v>146</v>
      </c>
      <c r="L145" s="82"/>
      <c r="M145" s="82"/>
      <c r="N145" s="82"/>
      <c r="O145" s="82"/>
      <c r="P145" s="82"/>
    </row>
    <row r="146" spans="1:16">
      <c r="A146" s="79"/>
      <c r="B146" s="90" t="s">
        <v>105</v>
      </c>
      <c r="C146" s="91">
        <v>564</v>
      </c>
      <c r="D146" s="91">
        <v>885</v>
      </c>
      <c r="E146" s="91">
        <v>712</v>
      </c>
      <c r="F146" s="91">
        <v>176</v>
      </c>
      <c r="G146" s="91">
        <v>542</v>
      </c>
      <c r="H146" s="91">
        <v>101</v>
      </c>
      <c r="I146" s="91">
        <v>278</v>
      </c>
      <c r="J146" s="91">
        <v>447</v>
      </c>
      <c r="K146" s="91">
        <v>382</v>
      </c>
      <c r="L146" s="82"/>
      <c r="M146" s="82"/>
      <c r="N146" s="82"/>
      <c r="O146" s="82"/>
      <c r="P146" s="82"/>
    </row>
    <row r="147" spans="1:16">
      <c r="A147" s="79"/>
      <c r="B147" s="90" t="s">
        <v>106</v>
      </c>
      <c r="C147" s="91">
        <v>569</v>
      </c>
      <c r="D147" s="91">
        <v>820</v>
      </c>
      <c r="E147" s="91">
        <v>627</v>
      </c>
      <c r="F147" s="91">
        <v>116</v>
      </c>
      <c r="G147" s="91">
        <v>444</v>
      </c>
      <c r="H147" s="91">
        <v>20</v>
      </c>
      <c r="I147" s="91">
        <v>399</v>
      </c>
      <c r="J147" s="91">
        <v>400</v>
      </c>
      <c r="K147" s="91">
        <v>261</v>
      </c>
      <c r="L147" s="82"/>
      <c r="M147" s="82"/>
      <c r="N147" s="82"/>
      <c r="O147" s="82"/>
      <c r="P147" s="82"/>
    </row>
    <row r="148" spans="1:16">
      <c r="A148" s="79"/>
      <c r="B148" s="90" t="s">
        <v>107</v>
      </c>
      <c r="C148" s="91">
        <v>559</v>
      </c>
      <c r="D148" s="91">
        <v>177</v>
      </c>
      <c r="E148" s="91">
        <v>50</v>
      </c>
      <c r="F148" s="91">
        <v>458</v>
      </c>
      <c r="G148" s="91">
        <v>130</v>
      </c>
      <c r="H148" s="91">
        <v>571</v>
      </c>
      <c r="I148" s="91">
        <v>793</v>
      </c>
      <c r="J148" s="91">
        <v>420</v>
      </c>
      <c r="K148" s="91">
        <v>446</v>
      </c>
      <c r="L148" s="82"/>
      <c r="M148" s="82"/>
      <c r="N148" s="82"/>
      <c r="O148" s="82"/>
      <c r="P148" s="82"/>
    </row>
    <row r="149" spans="1:16">
      <c r="A149" s="79"/>
      <c r="B149" s="90" t="s">
        <v>108</v>
      </c>
      <c r="C149" s="91">
        <v>579</v>
      </c>
      <c r="D149" s="91">
        <v>767</v>
      </c>
      <c r="E149" s="91">
        <v>610</v>
      </c>
      <c r="F149" s="91">
        <v>63</v>
      </c>
      <c r="G149" s="91">
        <v>391</v>
      </c>
      <c r="H149" s="91">
        <v>94</v>
      </c>
      <c r="I149" s="91">
        <v>473</v>
      </c>
      <c r="J149" s="91">
        <v>347</v>
      </c>
      <c r="K149" s="91">
        <v>187</v>
      </c>
      <c r="L149" s="82"/>
      <c r="M149" s="82"/>
      <c r="N149" s="82"/>
      <c r="O149" s="82"/>
      <c r="P149" s="82"/>
    </row>
    <row r="150" spans="1:16">
      <c r="A150" s="79"/>
      <c r="B150" s="90" t="s">
        <v>109</v>
      </c>
      <c r="C150" s="91">
        <v>566</v>
      </c>
      <c r="D150" s="91">
        <v>817</v>
      </c>
      <c r="E150" s="91">
        <v>624</v>
      </c>
      <c r="F150" s="91">
        <v>113</v>
      </c>
      <c r="G150" s="91">
        <v>441</v>
      </c>
      <c r="H150" s="91">
        <v>17</v>
      </c>
      <c r="I150" s="91">
        <v>396</v>
      </c>
      <c r="J150" s="91">
        <v>397</v>
      </c>
      <c r="K150" s="91">
        <v>258</v>
      </c>
      <c r="L150" s="82"/>
      <c r="M150" s="82"/>
      <c r="N150" s="82"/>
      <c r="O150" s="82"/>
      <c r="P150" s="82"/>
    </row>
    <row r="151" spans="1:16">
      <c r="A151" s="79"/>
      <c r="B151" s="90" t="s">
        <v>110</v>
      </c>
      <c r="C151" s="91">
        <v>81</v>
      </c>
      <c r="D151" s="91">
        <v>457</v>
      </c>
      <c r="E151" s="91">
        <v>466</v>
      </c>
      <c r="F151" s="91">
        <v>372</v>
      </c>
      <c r="G151" s="91">
        <v>335</v>
      </c>
      <c r="H151" s="91">
        <v>485</v>
      </c>
      <c r="I151" s="91">
        <v>455</v>
      </c>
      <c r="J151" s="91">
        <v>88</v>
      </c>
      <c r="K151" s="91">
        <v>569</v>
      </c>
      <c r="L151" s="82"/>
      <c r="M151" s="82"/>
      <c r="N151" s="82"/>
      <c r="O151" s="82"/>
      <c r="P151" s="82"/>
    </row>
    <row r="152" spans="1:16">
      <c r="A152" s="79"/>
      <c r="B152" s="90" t="s">
        <v>111</v>
      </c>
      <c r="C152" s="91">
        <v>739</v>
      </c>
      <c r="D152" s="91">
        <v>639</v>
      </c>
      <c r="E152" s="91">
        <v>438</v>
      </c>
      <c r="F152" s="91">
        <v>307</v>
      </c>
      <c r="G152" s="91">
        <v>310</v>
      </c>
      <c r="H152" s="91">
        <v>338</v>
      </c>
      <c r="I152" s="91">
        <v>717</v>
      </c>
      <c r="J152" s="91">
        <v>520</v>
      </c>
      <c r="K152" s="91">
        <v>57</v>
      </c>
      <c r="L152" s="82"/>
      <c r="M152" s="82"/>
      <c r="N152" s="82"/>
      <c r="O152" s="82"/>
      <c r="P152" s="82"/>
    </row>
    <row r="153" spans="1:16">
      <c r="A153" s="79"/>
      <c r="B153" s="90" t="s">
        <v>112</v>
      </c>
      <c r="C153" s="91">
        <v>684</v>
      </c>
      <c r="D153" s="91">
        <v>572</v>
      </c>
      <c r="E153" s="91">
        <v>393</v>
      </c>
      <c r="F153" s="91">
        <v>325</v>
      </c>
      <c r="G153" s="91">
        <v>255</v>
      </c>
      <c r="H153" s="91">
        <v>356</v>
      </c>
      <c r="I153" s="91">
        <v>735</v>
      </c>
      <c r="J153" s="91">
        <v>465</v>
      </c>
      <c r="K153" s="91">
        <v>75</v>
      </c>
      <c r="L153" s="82"/>
      <c r="M153" s="82"/>
      <c r="N153" s="82"/>
      <c r="O153" s="82"/>
      <c r="P153" s="82"/>
    </row>
    <row r="154" spans="1:16">
      <c r="A154" s="79"/>
      <c r="B154" s="90" t="s">
        <v>113</v>
      </c>
      <c r="C154" s="91">
        <v>501</v>
      </c>
      <c r="D154" s="91">
        <v>865</v>
      </c>
      <c r="E154" s="91">
        <v>823</v>
      </c>
      <c r="F154" s="91">
        <v>392</v>
      </c>
      <c r="G154" s="91">
        <v>640</v>
      </c>
      <c r="H154" s="91">
        <v>356</v>
      </c>
      <c r="I154" s="91">
        <v>23</v>
      </c>
      <c r="J154" s="91">
        <v>432</v>
      </c>
      <c r="K154" s="91">
        <v>637</v>
      </c>
      <c r="L154" s="82"/>
      <c r="M154" s="82"/>
      <c r="N154" s="82"/>
      <c r="O154" s="82"/>
      <c r="P154" s="82"/>
    </row>
    <row r="155" spans="1:16">
      <c r="A155" s="79"/>
      <c r="B155" s="90" t="s">
        <v>114</v>
      </c>
      <c r="C155" s="91">
        <v>608</v>
      </c>
      <c r="D155" s="91">
        <v>230</v>
      </c>
      <c r="E155" s="91">
        <v>78</v>
      </c>
      <c r="F155" s="91">
        <v>589</v>
      </c>
      <c r="G155" s="91">
        <v>261</v>
      </c>
      <c r="H155" s="91">
        <v>702</v>
      </c>
      <c r="I155" s="91">
        <v>924</v>
      </c>
      <c r="J155" s="91">
        <v>575</v>
      </c>
      <c r="K155" s="91">
        <v>532</v>
      </c>
      <c r="L155" s="82"/>
      <c r="M155" s="82"/>
      <c r="N155" s="82"/>
      <c r="O155" s="82"/>
      <c r="P155" s="82"/>
    </row>
    <row r="156" spans="1:16">
      <c r="A156" s="79"/>
      <c r="B156" s="90" t="s">
        <v>115</v>
      </c>
      <c r="C156" s="91">
        <v>681</v>
      </c>
      <c r="D156" s="91">
        <v>932</v>
      </c>
      <c r="E156" s="91">
        <v>734</v>
      </c>
      <c r="F156" s="91">
        <v>209</v>
      </c>
      <c r="G156" s="91">
        <v>556</v>
      </c>
      <c r="H156" s="91">
        <v>132</v>
      </c>
      <c r="I156" s="91">
        <v>511</v>
      </c>
      <c r="J156" s="91">
        <v>512</v>
      </c>
      <c r="K156" s="91">
        <v>280</v>
      </c>
      <c r="L156" s="82"/>
      <c r="M156" s="82"/>
      <c r="N156" s="82"/>
      <c r="O156" s="82"/>
      <c r="P156" s="82"/>
    </row>
    <row r="157" spans="1:16">
      <c r="A157" s="79"/>
      <c r="B157" s="90" t="s">
        <v>116</v>
      </c>
      <c r="C157" s="91">
        <v>729</v>
      </c>
      <c r="D157" s="91">
        <v>622</v>
      </c>
      <c r="E157" s="91">
        <v>438</v>
      </c>
      <c r="F157" s="91">
        <v>286</v>
      </c>
      <c r="G157" s="91">
        <v>300</v>
      </c>
      <c r="H157" s="91">
        <v>317</v>
      </c>
      <c r="I157" s="91">
        <v>712</v>
      </c>
      <c r="J157" s="91">
        <v>510</v>
      </c>
      <c r="K157" s="91">
        <v>36</v>
      </c>
      <c r="L157" s="82"/>
      <c r="M157" s="82"/>
      <c r="N157" s="82"/>
      <c r="O157" s="82"/>
      <c r="P157" s="82"/>
    </row>
    <row r="158" spans="1:16">
      <c r="A158" s="79"/>
      <c r="B158" s="90" t="s">
        <v>117</v>
      </c>
      <c r="C158" s="91">
        <v>598</v>
      </c>
      <c r="D158" s="91">
        <v>849</v>
      </c>
      <c r="E158" s="91">
        <v>656</v>
      </c>
      <c r="F158" s="91">
        <v>145</v>
      </c>
      <c r="G158" s="91">
        <v>473</v>
      </c>
      <c r="H158" s="91">
        <v>49</v>
      </c>
      <c r="I158" s="91">
        <v>467</v>
      </c>
      <c r="J158" s="91">
        <v>429</v>
      </c>
      <c r="K158" s="91">
        <v>269</v>
      </c>
      <c r="L158" s="82"/>
      <c r="M158" s="82"/>
      <c r="N158" s="82"/>
      <c r="O158" s="82"/>
      <c r="P158" s="82"/>
    </row>
    <row r="159" spans="1:16">
      <c r="A159" s="79"/>
      <c r="B159" s="90" t="s">
        <v>118</v>
      </c>
      <c r="C159" s="91">
        <v>350</v>
      </c>
      <c r="D159" s="91">
        <v>666</v>
      </c>
      <c r="E159" s="91">
        <v>647</v>
      </c>
      <c r="F159" s="91">
        <v>216</v>
      </c>
      <c r="G159" s="91">
        <v>464</v>
      </c>
      <c r="H159" s="91">
        <v>329</v>
      </c>
      <c r="I159" s="91">
        <v>222</v>
      </c>
      <c r="J159" s="91">
        <v>233</v>
      </c>
      <c r="K159" s="91">
        <v>466</v>
      </c>
      <c r="L159" s="82"/>
      <c r="M159" s="82"/>
      <c r="N159" s="82"/>
      <c r="O159" s="82"/>
      <c r="P159" s="82"/>
    </row>
    <row r="160" spans="1:16">
      <c r="A160" s="79"/>
      <c r="B160" s="90" t="s">
        <v>119</v>
      </c>
      <c r="C160" s="91">
        <v>194</v>
      </c>
      <c r="D160" s="91">
        <v>320</v>
      </c>
      <c r="E160" s="91">
        <v>351</v>
      </c>
      <c r="F160" s="91">
        <v>430</v>
      </c>
      <c r="G160" s="91">
        <v>201</v>
      </c>
      <c r="H160" s="91">
        <v>506</v>
      </c>
      <c r="I160" s="91">
        <v>585</v>
      </c>
      <c r="J160" s="91">
        <v>125</v>
      </c>
      <c r="K160" s="91">
        <v>589</v>
      </c>
      <c r="L160" s="82"/>
      <c r="M160" s="82"/>
      <c r="N160" s="82"/>
      <c r="O160" s="82"/>
      <c r="P160" s="82"/>
    </row>
    <row r="161" spans="1:16">
      <c r="A161" s="79"/>
      <c r="B161" s="90" t="s">
        <v>120</v>
      </c>
      <c r="C161" s="91">
        <v>549</v>
      </c>
      <c r="D161" s="91">
        <v>203</v>
      </c>
      <c r="E161" s="91">
        <v>22</v>
      </c>
      <c r="F161" s="91">
        <v>530</v>
      </c>
      <c r="G161" s="91">
        <v>202</v>
      </c>
      <c r="H161" s="91">
        <v>643</v>
      </c>
      <c r="I161" s="91">
        <v>865</v>
      </c>
      <c r="J161" s="91">
        <v>464</v>
      </c>
      <c r="K161" s="91">
        <v>473</v>
      </c>
      <c r="L161" s="82"/>
      <c r="M161" s="82"/>
      <c r="N161" s="82"/>
      <c r="O161" s="82"/>
      <c r="P161" s="82"/>
    </row>
    <row r="162" spans="1:16">
      <c r="A162" s="79"/>
      <c r="B162" s="90" t="s">
        <v>121</v>
      </c>
      <c r="C162" s="91">
        <v>263</v>
      </c>
      <c r="D162" s="91">
        <v>235</v>
      </c>
      <c r="E162" s="91">
        <v>281</v>
      </c>
      <c r="F162" s="91">
        <v>516</v>
      </c>
      <c r="G162" s="91">
        <v>261</v>
      </c>
      <c r="H162" s="91">
        <v>669</v>
      </c>
      <c r="I162" s="91">
        <v>679</v>
      </c>
      <c r="J162" s="91">
        <v>251</v>
      </c>
      <c r="K162" s="91">
        <v>577</v>
      </c>
      <c r="L162" s="82"/>
      <c r="M162" s="82"/>
      <c r="N162" s="82"/>
      <c r="O162" s="82"/>
      <c r="P162" s="82"/>
    </row>
    <row r="163" spans="1:16">
      <c r="A163" s="79"/>
      <c r="B163" s="90" t="s">
        <v>122</v>
      </c>
      <c r="C163" s="91">
        <v>359</v>
      </c>
      <c r="D163" s="91">
        <v>188</v>
      </c>
      <c r="E163" s="91">
        <v>200</v>
      </c>
      <c r="F163" s="91">
        <v>582</v>
      </c>
      <c r="G163" s="91">
        <v>293</v>
      </c>
      <c r="H163" s="91">
        <v>701</v>
      </c>
      <c r="I163" s="91">
        <v>783</v>
      </c>
      <c r="J163" s="91">
        <v>317</v>
      </c>
      <c r="K163" s="91">
        <v>609</v>
      </c>
      <c r="L163" s="82"/>
      <c r="M163" s="82"/>
      <c r="N163" s="82"/>
      <c r="O163" s="82"/>
      <c r="P163" s="82"/>
    </row>
    <row r="164" spans="1:16">
      <c r="A164" s="79"/>
      <c r="B164" s="90" t="s">
        <v>123</v>
      </c>
      <c r="C164" s="91">
        <v>563</v>
      </c>
      <c r="D164" s="91">
        <v>934</v>
      </c>
      <c r="E164" s="91">
        <v>885</v>
      </c>
      <c r="F164" s="91">
        <v>454</v>
      </c>
      <c r="G164" s="91">
        <v>702</v>
      </c>
      <c r="H164" s="91">
        <v>418</v>
      </c>
      <c r="I164" s="91">
        <v>44</v>
      </c>
      <c r="J164" s="91">
        <v>501</v>
      </c>
      <c r="K164" s="91">
        <v>699</v>
      </c>
      <c r="L164" s="82"/>
      <c r="M164" s="82"/>
      <c r="N164" s="82"/>
      <c r="O164" s="82"/>
      <c r="P164" s="82"/>
    </row>
    <row r="165" spans="1:16">
      <c r="A165" s="79"/>
      <c r="B165" s="90" t="s">
        <v>124</v>
      </c>
      <c r="C165" s="91">
        <v>472</v>
      </c>
      <c r="D165" s="91">
        <v>34</v>
      </c>
      <c r="E165" s="91">
        <v>201</v>
      </c>
      <c r="F165" s="91">
        <v>652</v>
      </c>
      <c r="G165" s="91">
        <v>324</v>
      </c>
      <c r="H165" s="91">
        <v>834</v>
      </c>
      <c r="I165" s="91">
        <v>916</v>
      </c>
      <c r="J165" s="91">
        <v>450</v>
      </c>
      <c r="K165" s="91">
        <v>655</v>
      </c>
      <c r="L165" s="82"/>
      <c r="M165" s="82"/>
      <c r="N165" s="82"/>
      <c r="O165" s="82"/>
      <c r="P165" s="82"/>
    </row>
    <row r="166" spans="1:16">
      <c r="A166" s="79"/>
      <c r="B166" s="90" t="s">
        <v>125</v>
      </c>
      <c r="C166" s="91">
        <v>506</v>
      </c>
      <c r="D166" s="91">
        <v>749</v>
      </c>
      <c r="E166" s="91">
        <v>562</v>
      </c>
      <c r="F166" s="91">
        <v>31</v>
      </c>
      <c r="G166" s="91">
        <v>379</v>
      </c>
      <c r="H166" s="91">
        <v>90</v>
      </c>
      <c r="I166" s="91">
        <v>466</v>
      </c>
      <c r="J166" s="91">
        <v>335</v>
      </c>
      <c r="K166" s="91">
        <v>251</v>
      </c>
      <c r="L166" s="82"/>
      <c r="M166" s="82"/>
      <c r="N166" s="82"/>
      <c r="O166" s="82"/>
      <c r="P166" s="82"/>
    </row>
    <row r="167" spans="1:16">
      <c r="A167" s="79"/>
      <c r="B167" s="90" t="s">
        <v>126</v>
      </c>
      <c r="C167" s="91">
        <v>365</v>
      </c>
      <c r="D167" s="91">
        <v>681</v>
      </c>
      <c r="E167" s="91">
        <v>662</v>
      </c>
      <c r="F167" s="91">
        <v>231</v>
      </c>
      <c r="G167" s="91">
        <v>479</v>
      </c>
      <c r="H167" s="91">
        <v>344</v>
      </c>
      <c r="I167" s="91">
        <v>237</v>
      </c>
      <c r="J167" s="91">
        <v>248</v>
      </c>
      <c r="K167" s="91">
        <v>481</v>
      </c>
      <c r="L167" s="82"/>
      <c r="M167" s="82"/>
      <c r="N167" s="82"/>
      <c r="O167" s="82"/>
      <c r="P167" s="82"/>
    </row>
    <row r="168" spans="1:16">
      <c r="A168" s="79"/>
      <c r="B168" s="90" t="s">
        <v>127</v>
      </c>
      <c r="C168" s="91">
        <v>369</v>
      </c>
      <c r="D168" s="91">
        <v>617</v>
      </c>
      <c r="E168" s="91">
        <v>588</v>
      </c>
      <c r="F168" s="91">
        <v>157</v>
      </c>
      <c r="G168" s="91">
        <v>405</v>
      </c>
      <c r="H168" s="91">
        <v>270</v>
      </c>
      <c r="I168" s="91">
        <v>342</v>
      </c>
      <c r="J168" s="91">
        <v>227</v>
      </c>
      <c r="K168" s="91">
        <v>407</v>
      </c>
      <c r="L168" s="82"/>
      <c r="M168" s="82"/>
      <c r="N168" s="82"/>
      <c r="O168" s="82"/>
      <c r="P168" s="82"/>
    </row>
    <row r="169" spans="1:16">
      <c r="A169" s="79"/>
      <c r="B169" s="90" t="s">
        <v>128</v>
      </c>
      <c r="C169" s="91">
        <v>447</v>
      </c>
      <c r="D169" s="91">
        <v>71</v>
      </c>
      <c r="E169" s="91">
        <v>127</v>
      </c>
      <c r="F169" s="91">
        <v>564</v>
      </c>
      <c r="G169" s="91">
        <v>236</v>
      </c>
      <c r="H169" s="91">
        <v>677</v>
      </c>
      <c r="I169" s="91">
        <v>828</v>
      </c>
      <c r="J169" s="91">
        <v>362</v>
      </c>
      <c r="K169" s="91">
        <v>581</v>
      </c>
      <c r="L169" s="82"/>
      <c r="M169" s="82"/>
      <c r="N169" s="82"/>
      <c r="O169" s="82"/>
      <c r="P169" s="82"/>
    </row>
    <row r="170" spans="1:16">
      <c r="A170" s="79"/>
      <c r="B170" s="90" t="s">
        <v>129</v>
      </c>
      <c r="C170" s="91">
        <v>590</v>
      </c>
      <c r="D170" s="91">
        <v>841</v>
      </c>
      <c r="E170" s="91">
        <v>648</v>
      </c>
      <c r="F170" s="91">
        <v>137</v>
      </c>
      <c r="G170" s="91">
        <v>465</v>
      </c>
      <c r="H170" s="91">
        <v>41</v>
      </c>
      <c r="I170" s="91">
        <v>420</v>
      </c>
      <c r="J170" s="91">
        <v>421</v>
      </c>
      <c r="K170" s="91">
        <v>282</v>
      </c>
      <c r="L170" s="82"/>
      <c r="M170" s="82"/>
      <c r="N170" s="82"/>
      <c r="O170" s="82"/>
      <c r="P170" s="82"/>
    </row>
    <row r="171" spans="1:16">
      <c r="A171" s="79"/>
      <c r="B171" s="90" t="s">
        <v>130</v>
      </c>
      <c r="C171" s="91">
        <v>484</v>
      </c>
      <c r="D171" s="91">
        <v>106</v>
      </c>
      <c r="E171" s="91">
        <v>273</v>
      </c>
      <c r="F171" s="91">
        <v>793</v>
      </c>
      <c r="G171" s="91">
        <v>396</v>
      </c>
      <c r="H171" s="91">
        <v>906</v>
      </c>
      <c r="I171" s="91">
        <v>948</v>
      </c>
      <c r="J171" s="91">
        <v>522</v>
      </c>
      <c r="K171" s="91">
        <v>727</v>
      </c>
      <c r="L171" s="82"/>
      <c r="M171" s="82"/>
      <c r="N171" s="82"/>
      <c r="O171" s="82"/>
      <c r="P171" s="82"/>
    </row>
    <row r="172" spans="1:16">
      <c r="A172" s="79"/>
      <c r="B172" s="90" t="s">
        <v>131</v>
      </c>
      <c r="C172" s="91">
        <v>550</v>
      </c>
      <c r="D172" s="91">
        <v>871</v>
      </c>
      <c r="E172" s="91">
        <v>724</v>
      </c>
      <c r="F172" s="91">
        <v>228</v>
      </c>
      <c r="G172" s="91">
        <v>556</v>
      </c>
      <c r="H172" s="91">
        <v>115</v>
      </c>
      <c r="I172" s="91">
        <v>264</v>
      </c>
      <c r="J172" s="91">
        <v>433</v>
      </c>
      <c r="K172" s="91">
        <v>396</v>
      </c>
      <c r="L172" s="82"/>
      <c r="M172" s="82"/>
      <c r="N172" s="82"/>
      <c r="O172" s="82"/>
      <c r="P172" s="82"/>
    </row>
    <row r="173" spans="1:16">
      <c r="A173" s="79"/>
      <c r="B173" s="90" t="s">
        <v>132</v>
      </c>
      <c r="C173" s="91">
        <v>545</v>
      </c>
      <c r="D173" s="91">
        <v>134</v>
      </c>
      <c r="E173" s="91">
        <v>82</v>
      </c>
      <c r="F173" s="91">
        <v>554</v>
      </c>
      <c r="G173" s="91">
        <v>265</v>
      </c>
      <c r="H173" s="91">
        <v>700</v>
      </c>
      <c r="I173" s="91">
        <v>889</v>
      </c>
      <c r="J173" s="91">
        <v>457</v>
      </c>
      <c r="K173" s="91">
        <v>536</v>
      </c>
      <c r="L173" s="82"/>
      <c r="M173" s="82"/>
      <c r="N173" s="82"/>
      <c r="O173" s="82"/>
      <c r="P173" s="82"/>
    </row>
    <row r="174" spans="1:16">
      <c r="A174" s="79"/>
      <c r="B174" s="90" t="s">
        <v>133</v>
      </c>
      <c r="C174" s="91">
        <v>552</v>
      </c>
      <c r="D174" s="91">
        <v>889</v>
      </c>
      <c r="E174" s="91">
        <v>796</v>
      </c>
      <c r="F174" s="91">
        <v>322</v>
      </c>
      <c r="G174" s="91">
        <v>650</v>
      </c>
      <c r="H174" s="91">
        <v>209</v>
      </c>
      <c r="I174" s="91">
        <v>170</v>
      </c>
      <c r="J174" s="91">
        <v>456</v>
      </c>
      <c r="K174" s="91">
        <v>490</v>
      </c>
      <c r="L174" s="82"/>
      <c r="M174" s="82"/>
      <c r="N174" s="82"/>
      <c r="O174" s="82"/>
      <c r="P174" s="82"/>
    </row>
    <row r="175" spans="1:16">
      <c r="A175" s="79"/>
      <c r="B175" s="90" t="s">
        <v>134</v>
      </c>
      <c r="C175" s="91">
        <v>584</v>
      </c>
      <c r="D175" s="91">
        <v>724</v>
      </c>
      <c r="E175" s="91">
        <v>613</v>
      </c>
      <c r="F175" s="91">
        <v>68</v>
      </c>
      <c r="G175" s="91">
        <v>396</v>
      </c>
      <c r="H175" s="91">
        <v>104</v>
      </c>
      <c r="I175" s="91">
        <v>483</v>
      </c>
      <c r="J175" s="91">
        <v>352</v>
      </c>
      <c r="K175" s="91">
        <v>181</v>
      </c>
      <c r="L175" s="82"/>
      <c r="M175" s="82"/>
      <c r="N175" s="82"/>
      <c r="O175" s="82"/>
      <c r="P175" s="82"/>
    </row>
    <row r="176" spans="1:16">
      <c r="A176" s="79"/>
      <c r="B176" s="90" t="s">
        <v>135</v>
      </c>
      <c r="C176" s="91">
        <v>413</v>
      </c>
      <c r="D176" s="91">
        <v>668</v>
      </c>
      <c r="E176" s="91">
        <v>544</v>
      </c>
      <c r="F176" s="91">
        <v>113</v>
      </c>
      <c r="G176" s="91">
        <v>361</v>
      </c>
      <c r="H176" s="91">
        <v>226</v>
      </c>
      <c r="I176" s="91">
        <v>302</v>
      </c>
      <c r="J176" s="91">
        <v>271</v>
      </c>
      <c r="K176" s="91">
        <v>363</v>
      </c>
      <c r="L176" s="82"/>
      <c r="M176" s="82"/>
      <c r="N176" s="82"/>
      <c r="O176" s="82"/>
      <c r="P176" s="82"/>
    </row>
    <row r="177" spans="1:16">
      <c r="A177" s="79"/>
      <c r="B177" s="80"/>
      <c r="C177" s="81"/>
      <c r="D177" s="81"/>
      <c r="E177" s="81"/>
      <c r="F177" s="81"/>
      <c r="G177" s="81"/>
      <c r="H177" s="81"/>
      <c r="I177" s="81"/>
      <c r="J177" s="81"/>
      <c r="K177" s="79"/>
      <c r="L177" s="82"/>
      <c r="M177" s="82"/>
      <c r="N177" s="82"/>
      <c r="O177" s="82"/>
      <c r="P177" s="82"/>
    </row>
    <row r="178" spans="1:16">
      <c r="A178" s="79"/>
      <c r="B178" s="80"/>
      <c r="C178" s="81"/>
      <c r="D178" s="81"/>
      <c r="E178" s="81"/>
      <c r="F178" s="81"/>
      <c r="G178" s="81"/>
      <c r="H178" s="81"/>
      <c r="I178" s="79"/>
      <c r="J178" s="79"/>
      <c r="K178" s="79"/>
      <c r="L178" s="82"/>
      <c r="M178" s="82"/>
      <c r="N178" s="82"/>
      <c r="O178" s="82"/>
      <c r="P178" s="82"/>
    </row>
    <row r="179" spans="1:16">
      <c r="A179" s="79"/>
      <c r="B179" s="95"/>
      <c r="C179" s="86" t="s">
        <v>99</v>
      </c>
      <c r="D179" s="86" t="s">
        <v>100</v>
      </c>
      <c r="E179" s="86" t="s">
        <v>101</v>
      </c>
      <c r="F179" s="86" t="s">
        <v>102</v>
      </c>
      <c r="G179" s="86" t="s">
        <v>103</v>
      </c>
      <c r="H179" s="86" t="s">
        <v>104</v>
      </c>
      <c r="I179" s="86" t="s">
        <v>105</v>
      </c>
      <c r="J179" s="86" t="s">
        <v>106</v>
      </c>
      <c r="K179" s="86" t="s">
        <v>107</v>
      </c>
      <c r="L179" s="82"/>
      <c r="M179" s="82"/>
      <c r="N179" s="82"/>
      <c r="O179" s="82"/>
      <c r="P179" s="82"/>
    </row>
    <row r="180" spans="1:16">
      <c r="A180" s="79"/>
      <c r="B180" s="90" t="s">
        <v>99</v>
      </c>
      <c r="C180" s="92"/>
      <c r="D180" s="92"/>
      <c r="E180" s="92"/>
      <c r="F180" s="92"/>
      <c r="G180" s="94"/>
      <c r="H180" s="94"/>
      <c r="I180" s="101"/>
      <c r="J180" s="101"/>
      <c r="K180" s="101"/>
      <c r="L180" s="82"/>
      <c r="M180" s="82"/>
      <c r="N180" s="82"/>
      <c r="O180" s="82"/>
      <c r="P180" s="82"/>
    </row>
    <row r="181" spans="1:16">
      <c r="A181" s="79"/>
      <c r="B181" s="90" t="s">
        <v>100</v>
      </c>
      <c r="C181" s="91">
        <v>481</v>
      </c>
      <c r="D181" s="92"/>
      <c r="E181" s="92"/>
      <c r="F181" s="92"/>
      <c r="G181" s="94"/>
      <c r="H181" s="94"/>
      <c r="I181" s="101"/>
      <c r="J181" s="101"/>
      <c r="K181" s="101"/>
      <c r="L181" s="82"/>
      <c r="M181" s="82"/>
      <c r="N181" s="82"/>
      <c r="O181" s="82"/>
      <c r="P181" s="82"/>
    </row>
    <row r="182" spans="1:16">
      <c r="A182" s="79"/>
      <c r="B182" s="90" t="s">
        <v>101</v>
      </c>
      <c r="C182" s="91">
        <v>74</v>
      </c>
      <c r="D182" s="91">
        <v>555</v>
      </c>
      <c r="E182" s="92"/>
      <c r="F182" s="92"/>
      <c r="G182" s="94"/>
      <c r="H182" s="94"/>
      <c r="I182" s="101"/>
      <c r="J182" s="101"/>
      <c r="K182" s="101"/>
      <c r="L182" s="82"/>
      <c r="M182" s="82"/>
      <c r="N182" s="82"/>
      <c r="O182" s="82"/>
      <c r="P182" s="82"/>
    </row>
    <row r="183" spans="1:16">
      <c r="A183" s="79"/>
      <c r="B183" s="90" t="s">
        <v>102</v>
      </c>
      <c r="C183" s="91">
        <v>54</v>
      </c>
      <c r="D183" s="91">
        <v>535</v>
      </c>
      <c r="E183" s="91">
        <v>38</v>
      </c>
      <c r="F183" s="92"/>
      <c r="G183" s="94"/>
      <c r="H183" s="94"/>
      <c r="I183" s="101"/>
      <c r="J183" s="101"/>
      <c r="K183" s="101"/>
      <c r="L183" s="82"/>
      <c r="M183" s="82"/>
      <c r="N183" s="82"/>
      <c r="O183" s="82"/>
      <c r="P183" s="82"/>
    </row>
    <row r="184" spans="1:16">
      <c r="A184" s="79"/>
      <c r="B184" s="90" t="s">
        <v>103</v>
      </c>
      <c r="C184" s="91">
        <v>511</v>
      </c>
      <c r="D184" s="91">
        <v>55</v>
      </c>
      <c r="E184" s="91">
        <v>585</v>
      </c>
      <c r="F184" s="91">
        <v>565</v>
      </c>
      <c r="G184" s="94"/>
      <c r="H184" s="94"/>
      <c r="I184" s="101"/>
      <c r="J184" s="101"/>
      <c r="K184" s="101"/>
      <c r="L184" s="82"/>
      <c r="M184" s="82"/>
      <c r="N184" s="82"/>
      <c r="O184" s="82"/>
      <c r="P184" s="82"/>
    </row>
    <row r="185" spans="1:16">
      <c r="A185" s="79"/>
      <c r="B185" s="90" t="s">
        <v>104</v>
      </c>
      <c r="C185" s="91">
        <v>457</v>
      </c>
      <c r="D185" s="91">
        <v>202</v>
      </c>
      <c r="E185" s="91">
        <v>451</v>
      </c>
      <c r="F185" s="91">
        <v>425</v>
      </c>
      <c r="G185" s="91">
        <v>160</v>
      </c>
      <c r="H185" s="94"/>
      <c r="I185" s="99"/>
      <c r="J185" s="99"/>
      <c r="K185" s="99"/>
      <c r="L185" s="82"/>
      <c r="M185" s="82"/>
      <c r="N185" s="82"/>
      <c r="O185" s="82"/>
      <c r="P185" s="82"/>
    </row>
    <row r="186" spans="1:16">
      <c r="A186" s="79"/>
      <c r="B186" s="90" t="s">
        <v>105</v>
      </c>
      <c r="C186" s="91">
        <v>566</v>
      </c>
      <c r="D186" s="91">
        <v>454</v>
      </c>
      <c r="E186" s="91">
        <v>538</v>
      </c>
      <c r="F186" s="91">
        <v>512</v>
      </c>
      <c r="G186" s="91">
        <v>396</v>
      </c>
      <c r="H186" s="91">
        <v>259</v>
      </c>
      <c r="I186" s="92"/>
      <c r="J186" s="92"/>
      <c r="K186" s="92"/>
      <c r="L186" s="82"/>
      <c r="M186" s="82"/>
      <c r="N186" s="82"/>
      <c r="O186" s="82"/>
      <c r="P186" s="82"/>
    </row>
    <row r="187" spans="1:16">
      <c r="A187" s="79"/>
      <c r="B187" s="90" t="s">
        <v>106</v>
      </c>
      <c r="C187" s="91">
        <v>500</v>
      </c>
      <c r="D187" s="91">
        <v>317</v>
      </c>
      <c r="E187" s="91">
        <v>472</v>
      </c>
      <c r="F187" s="91">
        <v>446</v>
      </c>
      <c r="G187" s="91">
        <v>275</v>
      </c>
      <c r="H187" s="91">
        <v>137</v>
      </c>
      <c r="I187" s="91">
        <v>121</v>
      </c>
      <c r="J187" s="92"/>
      <c r="K187" s="92"/>
      <c r="L187" s="82"/>
      <c r="M187" s="82"/>
      <c r="N187" s="82"/>
      <c r="O187" s="82"/>
      <c r="P187" s="82"/>
    </row>
    <row r="188" spans="1:16">
      <c r="A188" s="79"/>
      <c r="B188" s="90" t="s">
        <v>107</v>
      </c>
      <c r="C188" s="91">
        <v>325</v>
      </c>
      <c r="D188" s="91">
        <v>416</v>
      </c>
      <c r="E188" s="91">
        <v>399</v>
      </c>
      <c r="F188" s="91">
        <v>379</v>
      </c>
      <c r="G188" s="91">
        <v>446</v>
      </c>
      <c r="H188" s="91">
        <v>509</v>
      </c>
      <c r="I188" s="91">
        <v>659</v>
      </c>
      <c r="J188" s="91">
        <v>574</v>
      </c>
      <c r="K188" s="92"/>
      <c r="L188" s="82"/>
      <c r="M188" s="82"/>
      <c r="N188" s="82"/>
      <c r="O188" s="82"/>
      <c r="P188" s="82"/>
    </row>
    <row r="189" spans="1:16">
      <c r="A189" s="79"/>
      <c r="B189" s="90" t="s">
        <v>108</v>
      </c>
      <c r="C189" s="91">
        <v>447</v>
      </c>
      <c r="D189" s="91">
        <v>243</v>
      </c>
      <c r="E189" s="91">
        <v>419</v>
      </c>
      <c r="F189" s="91">
        <v>393</v>
      </c>
      <c r="G189" s="91">
        <v>201</v>
      </c>
      <c r="H189" s="91">
        <v>67</v>
      </c>
      <c r="I189" s="91">
        <v>223</v>
      </c>
      <c r="J189" s="91">
        <v>63</v>
      </c>
      <c r="K189" s="91">
        <v>521</v>
      </c>
      <c r="L189" s="82"/>
      <c r="M189" s="82"/>
      <c r="N189" s="82"/>
      <c r="O189" s="82"/>
      <c r="P189" s="82"/>
    </row>
    <row r="190" spans="1:16">
      <c r="A190" s="79"/>
      <c r="B190" s="90" t="s">
        <v>109</v>
      </c>
      <c r="C190" s="91">
        <v>497</v>
      </c>
      <c r="D190" s="91">
        <v>321</v>
      </c>
      <c r="E190" s="91">
        <v>469</v>
      </c>
      <c r="F190" s="91">
        <v>443</v>
      </c>
      <c r="G190" s="91">
        <v>272</v>
      </c>
      <c r="H190" s="91">
        <v>158</v>
      </c>
      <c r="I190" s="91">
        <v>118</v>
      </c>
      <c r="J190" s="91">
        <v>3</v>
      </c>
      <c r="K190" s="91">
        <v>571</v>
      </c>
      <c r="L190" s="82"/>
      <c r="M190" s="82"/>
      <c r="N190" s="82"/>
      <c r="O190" s="82"/>
      <c r="P190" s="82"/>
    </row>
    <row r="191" spans="1:16">
      <c r="A191" s="79"/>
      <c r="B191" s="90" t="s">
        <v>110</v>
      </c>
      <c r="C191" s="91">
        <v>140</v>
      </c>
      <c r="D191" s="91">
        <v>584</v>
      </c>
      <c r="E191" s="91">
        <v>66</v>
      </c>
      <c r="F191" s="91">
        <v>104</v>
      </c>
      <c r="G191" s="91">
        <v>583</v>
      </c>
      <c r="H191" s="91">
        <v>467</v>
      </c>
      <c r="I191" s="91">
        <v>495</v>
      </c>
      <c r="J191" s="91">
        <v>488</v>
      </c>
      <c r="K191" s="91">
        <v>465</v>
      </c>
      <c r="L191" s="82"/>
      <c r="M191" s="82"/>
      <c r="N191" s="82"/>
      <c r="O191" s="82"/>
      <c r="P191" s="82"/>
    </row>
    <row r="192" spans="1:16">
      <c r="A192" s="79"/>
      <c r="B192" s="90" t="s">
        <v>111</v>
      </c>
      <c r="C192" s="91">
        <v>505</v>
      </c>
      <c r="D192" s="91">
        <v>24</v>
      </c>
      <c r="E192" s="91">
        <v>579</v>
      </c>
      <c r="F192" s="91">
        <v>559</v>
      </c>
      <c r="G192" s="91">
        <v>55</v>
      </c>
      <c r="H192" s="91">
        <v>203</v>
      </c>
      <c r="I192" s="91">
        <v>467</v>
      </c>
      <c r="J192" s="91">
        <v>318</v>
      </c>
      <c r="K192" s="91">
        <v>440</v>
      </c>
      <c r="L192" s="82"/>
      <c r="M192" s="82"/>
      <c r="N192" s="82"/>
      <c r="O192" s="82"/>
      <c r="P192" s="82"/>
    </row>
    <row r="193" spans="1:16">
      <c r="A193" s="79"/>
      <c r="B193" s="90" t="s">
        <v>112</v>
      </c>
      <c r="C193" s="91">
        <v>450</v>
      </c>
      <c r="D193" s="91">
        <v>31</v>
      </c>
      <c r="E193" s="91">
        <v>524</v>
      </c>
      <c r="F193" s="91">
        <v>504</v>
      </c>
      <c r="G193" s="91">
        <v>61</v>
      </c>
      <c r="H193" s="91">
        <v>221</v>
      </c>
      <c r="I193" s="91">
        <v>485</v>
      </c>
      <c r="J193" s="91">
        <v>336</v>
      </c>
      <c r="K193" s="91">
        <v>385</v>
      </c>
      <c r="L193" s="82"/>
      <c r="M193" s="82"/>
      <c r="N193" s="82"/>
      <c r="O193" s="82"/>
      <c r="P193" s="82"/>
    </row>
    <row r="194" spans="1:16">
      <c r="A194" s="79"/>
      <c r="B194" s="90" t="s">
        <v>113</v>
      </c>
      <c r="C194" s="91">
        <v>551</v>
      </c>
      <c r="D194" s="91">
        <v>693</v>
      </c>
      <c r="E194" s="91">
        <v>488</v>
      </c>
      <c r="F194" s="91">
        <v>497</v>
      </c>
      <c r="G194" s="91">
        <v>651</v>
      </c>
      <c r="H194" s="91">
        <v>487</v>
      </c>
      <c r="I194" s="91">
        <v>255</v>
      </c>
      <c r="J194" s="91">
        <v>376</v>
      </c>
      <c r="K194" s="91">
        <v>770</v>
      </c>
      <c r="L194" s="82"/>
      <c r="M194" s="82"/>
      <c r="N194" s="82"/>
      <c r="O194" s="82"/>
      <c r="P194" s="82"/>
    </row>
    <row r="195" spans="1:16">
      <c r="A195" s="79"/>
      <c r="B195" s="90" t="s">
        <v>114</v>
      </c>
      <c r="C195" s="91">
        <v>404</v>
      </c>
      <c r="D195" s="91">
        <v>502</v>
      </c>
      <c r="E195" s="91">
        <v>478</v>
      </c>
      <c r="F195" s="91">
        <v>458</v>
      </c>
      <c r="G195" s="91">
        <v>532</v>
      </c>
      <c r="H195" s="91">
        <v>640</v>
      </c>
      <c r="I195" s="91">
        <v>818</v>
      </c>
      <c r="J195" s="91">
        <v>705</v>
      </c>
      <c r="K195" s="91">
        <v>131</v>
      </c>
      <c r="L195" s="82"/>
      <c r="M195" s="82"/>
      <c r="N195" s="82"/>
      <c r="O195" s="82"/>
      <c r="P195" s="82"/>
    </row>
    <row r="196" spans="1:16">
      <c r="A196" s="79"/>
      <c r="B196" s="90" t="s">
        <v>115</v>
      </c>
      <c r="C196" s="91">
        <v>612</v>
      </c>
      <c r="D196" s="91">
        <v>352</v>
      </c>
      <c r="E196" s="91">
        <v>584</v>
      </c>
      <c r="F196" s="91">
        <v>558</v>
      </c>
      <c r="G196" s="91">
        <v>294</v>
      </c>
      <c r="H196" s="91">
        <v>216</v>
      </c>
      <c r="I196" s="91">
        <v>233</v>
      </c>
      <c r="J196" s="91">
        <v>112</v>
      </c>
      <c r="K196" s="91">
        <v>686</v>
      </c>
      <c r="L196" s="82"/>
      <c r="M196" s="82"/>
      <c r="N196" s="82"/>
      <c r="O196" s="82"/>
      <c r="P196" s="82"/>
    </row>
    <row r="197" spans="1:16">
      <c r="A197" s="79"/>
      <c r="B197" s="90" t="s">
        <v>116</v>
      </c>
      <c r="C197" s="91">
        <v>495</v>
      </c>
      <c r="D197" s="91">
        <v>20</v>
      </c>
      <c r="E197" s="91">
        <v>569</v>
      </c>
      <c r="F197" s="91">
        <v>549</v>
      </c>
      <c r="G197" s="91">
        <v>38</v>
      </c>
      <c r="H197" s="91">
        <v>182</v>
      </c>
      <c r="I197" s="91">
        <v>446</v>
      </c>
      <c r="J197" s="91">
        <v>297</v>
      </c>
      <c r="K197" s="91">
        <v>430</v>
      </c>
      <c r="L197" s="82"/>
      <c r="M197" s="82"/>
      <c r="N197" s="82"/>
      <c r="O197" s="82"/>
      <c r="P197" s="82"/>
    </row>
    <row r="198" spans="1:16">
      <c r="A198" s="79"/>
      <c r="B198" s="90" t="s">
        <v>117</v>
      </c>
      <c r="C198" s="91">
        <v>529</v>
      </c>
      <c r="D198" s="91">
        <v>325</v>
      </c>
      <c r="E198" s="91">
        <v>501</v>
      </c>
      <c r="F198" s="91">
        <v>475</v>
      </c>
      <c r="G198" s="91">
        <v>283</v>
      </c>
      <c r="H198" s="91">
        <v>190</v>
      </c>
      <c r="I198" s="91">
        <v>150</v>
      </c>
      <c r="J198" s="91">
        <v>31</v>
      </c>
      <c r="K198" s="91">
        <v>603</v>
      </c>
      <c r="L198" s="82"/>
      <c r="M198" s="82"/>
      <c r="N198" s="82"/>
      <c r="O198" s="82"/>
      <c r="P198" s="82"/>
    </row>
    <row r="199" spans="1:16">
      <c r="A199" s="79"/>
      <c r="B199" s="90" t="s">
        <v>118</v>
      </c>
      <c r="C199" s="91">
        <v>352</v>
      </c>
      <c r="D199" s="91">
        <v>522</v>
      </c>
      <c r="E199" s="91">
        <v>324</v>
      </c>
      <c r="F199" s="91">
        <v>296</v>
      </c>
      <c r="G199" s="91">
        <v>480</v>
      </c>
      <c r="H199" s="91">
        <v>309</v>
      </c>
      <c r="I199" s="91">
        <v>214</v>
      </c>
      <c r="J199" s="91">
        <v>334</v>
      </c>
      <c r="K199" s="91">
        <v>594</v>
      </c>
      <c r="L199" s="82"/>
      <c r="M199" s="82"/>
      <c r="N199" s="82"/>
      <c r="O199" s="82"/>
      <c r="P199" s="82"/>
    </row>
    <row r="200" spans="1:16">
      <c r="A200" s="79"/>
      <c r="B200" s="90" t="s">
        <v>119</v>
      </c>
      <c r="C200" s="91">
        <v>6</v>
      </c>
      <c r="D200" s="91">
        <v>487</v>
      </c>
      <c r="E200" s="91">
        <v>74</v>
      </c>
      <c r="F200" s="91">
        <v>60</v>
      </c>
      <c r="G200" s="91">
        <v>603</v>
      </c>
      <c r="H200" s="91">
        <v>463</v>
      </c>
      <c r="I200" s="91">
        <v>572</v>
      </c>
      <c r="J200" s="91">
        <v>506</v>
      </c>
      <c r="K200" s="91">
        <v>331</v>
      </c>
      <c r="L200" s="82"/>
      <c r="M200" s="82"/>
      <c r="N200" s="82"/>
      <c r="O200" s="82"/>
      <c r="P200" s="82"/>
    </row>
    <row r="201" spans="1:16">
      <c r="A201" s="79"/>
      <c r="B201" s="90" t="s">
        <v>120</v>
      </c>
      <c r="C201" s="91">
        <v>345</v>
      </c>
      <c r="D201" s="91">
        <v>443</v>
      </c>
      <c r="E201" s="91">
        <v>419</v>
      </c>
      <c r="F201" s="91">
        <v>399</v>
      </c>
      <c r="G201" s="91">
        <v>487</v>
      </c>
      <c r="H201" s="91">
        <v>581</v>
      </c>
      <c r="I201" s="91">
        <v>731</v>
      </c>
      <c r="J201" s="91">
        <v>646</v>
      </c>
      <c r="K201" s="91">
        <v>72</v>
      </c>
      <c r="L201" s="82"/>
      <c r="M201" s="82"/>
      <c r="N201" s="82"/>
      <c r="O201" s="82"/>
      <c r="P201" s="82"/>
    </row>
    <row r="202" spans="1:16">
      <c r="A202" s="79"/>
      <c r="B202" s="90" t="s">
        <v>121</v>
      </c>
      <c r="C202" s="91">
        <v>117</v>
      </c>
      <c r="D202" s="91">
        <v>547</v>
      </c>
      <c r="E202" s="91">
        <v>168</v>
      </c>
      <c r="F202" s="91">
        <v>183</v>
      </c>
      <c r="G202" s="91">
        <v>577</v>
      </c>
      <c r="H202" s="91">
        <v>651</v>
      </c>
      <c r="I202" s="91">
        <v>775</v>
      </c>
      <c r="J202" s="91">
        <v>632</v>
      </c>
      <c r="K202" s="91">
        <v>272</v>
      </c>
      <c r="L202" s="82"/>
      <c r="M202" s="82"/>
      <c r="N202" s="82"/>
      <c r="O202" s="82"/>
      <c r="P202" s="82"/>
    </row>
    <row r="203" spans="1:16">
      <c r="A203" s="79"/>
      <c r="B203" s="90" t="s">
        <v>122</v>
      </c>
      <c r="C203" s="91">
        <v>198</v>
      </c>
      <c r="D203" s="91">
        <v>579</v>
      </c>
      <c r="E203" s="91">
        <v>272</v>
      </c>
      <c r="F203" s="91">
        <v>252</v>
      </c>
      <c r="G203" s="91">
        <v>609</v>
      </c>
      <c r="H203" s="91">
        <v>683</v>
      </c>
      <c r="I203" s="91">
        <v>830</v>
      </c>
      <c r="J203" s="91">
        <v>704</v>
      </c>
      <c r="K203" s="91">
        <v>179</v>
      </c>
      <c r="L203" s="82"/>
      <c r="M203" s="82"/>
      <c r="N203" s="82"/>
      <c r="O203" s="82"/>
      <c r="P203" s="82"/>
    </row>
    <row r="204" spans="1:16">
      <c r="A204" s="79"/>
      <c r="B204" s="90" t="s">
        <v>123</v>
      </c>
      <c r="C204" s="91">
        <v>620</v>
      </c>
      <c r="D204" s="91">
        <v>755</v>
      </c>
      <c r="E204" s="91">
        <v>550</v>
      </c>
      <c r="F204" s="91">
        <v>566</v>
      </c>
      <c r="G204" s="91">
        <v>713</v>
      </c>
      <c r="H204" s="91">
        <v>549</v>
      </c>
      <c r="I204" s="91">
        <v>317</v>
      </c>
      <c r="J204" s="91">
        <v>438</v>
      </c>
      <c r="K204" s="91">
        <v>832</v>
      </c>
      <c r="L204" s="82"/>
      <c r="M204" s="82"/>
      <c r="N204" s="82"/>
      <c r="O204" s="82"/>
      <c r="P204" s="82"/>
    </row>
    <row r="205" spans="1:16">
      <c r="A205" s="79"/>
      <c r="B205" s="90" t="s">
        <v>124</v>
      </c>
      <c r="C205" s="91">
        <v>403</v>
      </c>
      <c r="D205" s="91">
        <v>625</v>
      </c>
      <c r="E205" s="91">
        <v>405</v>
      </c>
      <c r="F205" s="91">
        <v>385</v>
      </c>
      <c r="G205" s="91">
        <v>669</v>
      </c>
      <c r="H205" s="91">
        <v>724</v>
      </c>
      <c r="I205" s="91">
        <v>902</v>
      </c>
      <c r="J205" s="91">
        <v>837</v>
      </c>
      <c r="K205" s="91">
        <v>194</v>
      </c>
      <c r="L205" s="82"/>
      <c r="M205" s="82"/>
      <c r="N205" s="82"/>
      <c r="O205" s="82"/>
      <c r="P205" s="82"/>
    </row>
    <row r="206" spans="1:16">
      <c r="A206" s="79"/>
      <c r="B206" s="90" t="s">
        <v>125</v>
      </c>
      <c r="C206" s="91">
        <v>435</v>
      </c>
      <c r="D206" s="91">
        <v>255</v>
      </c>
      <c r="E206" s="91">
        <v>407</v>
      </c>
      <c r="F206" s="91">
        <v>381</v>
      </c>
      <c r="G206" s="91">
        <v>265</v>
      </c>
      <c r="H206" s="91">
        <v>79</v>
      </c>
      <c r="I206" s="91">
        <v>210</v>
      </c>
      <c r="J206" s="91">
        <v>80</v>
      </c>
      <c r="K206" s="91">
        <v>509</v>
      </c>
      <c r="L206" s="82"/>
      <c r="M206" s="82"/>
      <c r="N206" s="82"/>
      <c r="O206" s="82"/>
      <c r="P206" s="82"/>
    </row>
    <row r="207" spans="1:16">
      <c r="A207" s="79"/>
      <c r="B207" s="90" t="s">
        <v>126</v>
      </c>
      <c r="C207" s="91">
        <v>367</v>
      </c>
      <c r="D207" s="91">
        <v>537</v>
      </c>
      <c r="E207" s="91">
        <v>339</v>
      </c>
      <c r="F207" s="91">
        <v>313</v>
      </c>
      <c r="G207" s="91">
        <v>495</v>
      </c>
      <c r="H207" s="91">
        <v>326</v>
      </c>
      <c r="I207" s="91">
        <v>229</v>
      </c>
      <c r="J207" s="91">
        <v>347</v>
      </c>
      <c r="K207" s="91">
        <v>609</v>
      </c>
      <c r="L207" s="82"/>
      <c r="M207" s="82"/>
      <c r="N207" s="82"/>
      <c r="O207" s="82"/>
      <c r="P207" s="82"/>
    </row>
    <row r="208" spans="1:16">
      <c r="A208" s="79"/>
      <c r="B208" s="90" t="s">
        <v>127</v>
      </c>
      <c r="C208" s="91">
        <v>303</v>
      </c>
      <c r="D208" s="91">
        <v>463</v>
      </c>
      <c r="E208" s="91">
        <v>275</v>
      </c>
      <c r="F208" s="91">
        <v>249</v>
      </c>
      <c r="G208" s="91">
        <v>421</v>
      </c>
      <c r="H208" s="91">
        <v>252</v>
      </c>
      <c r="I208" s="91">
        <v>212</v>
      </c>
      <c r="J208" s="91">
        <v>273</v>
      </c>
      <c r="K208" s="91">
        <v>535</v>
      </c>
      <c r="L208" s="82"/>
      <c r="M208" s="82"/>
      <c r="N208" s="82"/>
      <c r="O208" s="82"/>
      <c r="P208" s="82"/>
    </row>
    <row r="209" spans="1:16">
      <c r="A209" s="79"/>
      <c r="B209" s="90" t="s">
        <v>128</v>
      </c>
      <c r="C209" s="91">
        <v>243</v>
      </c>
      <c r="D209" s="91">
        <v>551</v>
      </c>
      <c r="E209" s="91">
        <v>317</v>
      </c>
      <c r="F209" s="91">
        <v>297</v>
      </c>
      <c r="G209" s="91">
        <v>581</v>
      </c>
      <c r="H209" s="91">
        <v>689</v>
      </c>
      <c r="I209" s="91">
        <v>867</v>
      </c>
      <c r="J209" s="91">
        <v>749</v>
      </c>
      <c r="K209" s="91">
        <v>106</v>
      </c>
      <c r="L209" s="82"/>
      <c r="M209" s="82"/>
      <c r="N209" s="82"/>
      <c r="O209" s="82"/>
      <c r="P209" s="82"/>
    </row>
    <row r="210" spans="1:16">
      <c r="A210" s="79"/>
      <c r="B210" s="90" t="s">
        <v>129</v>
      </c>
      <c r="C210" s="91">
        <v>521</v>
      </c>
      <c r="D210" s="91">
        <v>338</v>
      </c>
      <c r="E210" s="91">
        <v>493</v>
      </c>
      <c r="F210" s="91">
        <v>467</v>
      </c>
      <c r="G210" s="91">
        <v>296</v>
      </c>
      <c r="H210" s="91">
        <v>182</v>
      </c>
      <c r="I210" s="91">
        <v>142</v>
      </c>
      <c r="J210" s="91">
        <v>21</v>
      </c>
      <c r="K210" s="91">
        <v>595</v>
      </c>
      <c r="L210" s="82"/>
      <c r="M210" s="82"/>
      <c r="N210" s="82"/>
      <c r="O210" s="82"/>
      <c r="P210" s="82"/>
    </row>
    <row r="211" spans="1:16">
      <c r="A211" s="79"/>
      <c r="B211" s="90" t="s">
        <v>130</v>
      </c>
      <c r="C211" s="91">
        <v>403</v>
      </c>
      <c r="D211" s="91">
        <v>697</v>
      </c>
      <c r="E211" s="91">
        <v>427</v>
      </c>
      <c r="F211" s="91">
        <v>452</v>
      </c>
      <c r="G211" s="91">
        <v>741</v>
      </c>
      <c r="H211" s="91">
        <v>796</v>
      </c>
      <c r="I211" s="91">
        <v>974</v>
      </c>
      <c r="J211" s="91">
        <v>909</v>
      </c>
      <c r="K211" s="91">
        <v>266</v>
      </c>
      <c r="L211" s="82"/>
      <c r="M211" s="82"/>
      <c r="N211" s="82"/>
      <c r="O211" s="82"/>
      <c r="P211" s="82"/>
    </row>
    <row r="212" spans="1:16">
      <c r="A212" s="79"/>
      <c r="B212" s="90" t="s">
        <v>131</v>
      </c>
      <c r="C212" s="91">
        <v>552</v>
      </c>
      <c r="D212" s="91">
        <v>468</v>
      </c>
      <c r="E212" s="91">
        <v>524</v>
      </c>
      <c r="F212" s="91">
        <v>498</v>
      </c>
      <c r="G212" s="91">
        <v>411</v>
      </c>
      <c r="H212" s="91">
        <v>276</v>
      </c>
      <c r="I212" s="91">
        <v>14</v>
      </c>
      <c r="J212" s="91">
        <v>135</v>
      </c>
      <c r="K212" s="91">
        <v>673</v>
      </c>
      <c r="L212" s="82"/>
      <c r="M212" s="82"/>
      <c r="N212" s="82"/>
      <c r="O212" s="82"/>
      <c r="P212" s="82"/>
    </row>
    <row r="213" spans="1:16">
      <c r="A213" s="79"/>
      <c r="B213" s="90" t="s">
        <v>132</v>
      </c>
      <c r="C213" s="91">
        <v>338</v>
      </c>
      <c r="D213" s="91">
        <v>506</v>
      </c>
      <c r="E213" s="91">
        <v>412</v>
      </c>
      <c r="F213" s="91">
        <v>392</v>
      </c>
      <c r="G213" s="91">
        <v>536</v>
      </c>
      <c r="H213" s="91">
        <v>605</v>
      </c>
      <c r="I213" s="91">
        <v>783</v>
      </c>
      <c r="J213" s="91">
        <v>703</v>
      </c>
      <c r="K213" s="91">
        <v>96</v>
      </c>
      <c r="L213" s="82"/>
      <c r="M213" s="82"/>
      <c r="N213" s="82"/>
      <c r="O213" s="82"/>
      <c r="P213" s="82"/>
    </row>
    <row r="214" spans="1:16">
      <c r="A214" s="79"/>
      <c r="B214" s="90" t="s">
        <v>133</v>
      </c>
      <c r="C214" s="91">
        <v>575</v>
      </c>
      <c r="D214" s="91">
        <v>562</v>
      </c>
      <c r="E214" s="91">
        <v>547</v>
      </c>
      <c r="F214" s="91">
        <v>521</v>
      </c>
      <c r="G214" s="91">
        <v>504</v>
      </c>
      <c r="H214" s="91">
        <v>370</v>
      </c>
      <c r="I214" s="91">
        <v>108</v>
      </c>
      <c r="J214" s="91">
        <v>229</v>
      </c>
      <c r="K214" s="91">
        <v>743</v>
      </c>
      <c r="L214" s="82"/>
      <c r="M214" s="82"/>
      <c r="N214" s="82"/>
      <c r="O214" s="82"/>
      <c r="P214" s="82"/>
    </row>
    <row r="215" spans="1:16">
      <c r="A215" s="79"/>
      <c r="B215" s="90" t="s">
        <v>134</v>
      </c>
      <c r="C215" s="91">
        <v>452</v>
      </c>
      <c r="D215" s="91">
        <v>253</v>
      </c>
      <c r="E215" s="91">
        <v>424</v>
      </c>
      <c r="F215" s="91">
        <v>398</v>
      </c>
      <c r="G215" s="91">
        <v>211</v>
      </c>
      <c r="H215" s="91">
        <v>57</v>
      </c>
      <c r="I215" s="91">
        <v>233</v>
      </c>
      <c r="J215" s="91">
        <v>78</v>
      </c>
      <c r="K215" s="91">
        <v>526</v>
      </c>
      <c r="L215" s="82"/>
      <c r="M215" s="82"/>
      <c r="N215" s="82"/>
      <c r="O215" s="82"/>
      <c r="P215" s="82"/>
    </row>
    <row r="216" spans="1:16">
      <c r="A216" s="79"/>
      <c r="B216" s="90" t="s">
        <v>135</v>
      </c>
      <c r="C216" s="91">
        <v>347</v>
      </c>
      <c r="D216" s="91">
        <v>419</v>
      </c>
      <c r="E216" s="91">
        <v>362</v>
      </c>
      <c r="F216" s="91">
        <v>293</v>
      </c>
      <c r="G216" s="91">
        <v>377</v>
      </c>
      <c r="H216" s="91">
        <v>208</v>
      </c>
      <c r="I216" s="91">
        <v>168</v>
      </c>
      <c r="J216" s="91">
        <v>229</v>
      </c>
      <c r="K216" s="91">
        <v>491</v>
      </c>
      <c r="L216" s="82"/>
      <c r="M216" s="82"/>
      <c r="N216" s="82"/>
      <c r="O216" s="82"/>
      <c r="P216" s="82"/>
    </row>
    <row r="217" spans="1:16">
      <c r="A217" s="79"/>
      <c r="B217" s="80"/>
      <c r="C217" s="81"/>
      <c r="D217" s="81"/>
      <c r="E217" s="81"/>
      <c r="F217" s="81"/>
      <c r="G217" s="81"/>
      <c r="H217" s="81"/>
      <c r="I217" s="79"/>
      <c r="J217" s="79"/>
      <c r="K217" s="79"/>
      <c r="L217" s="82"/>
      <c r="M217" s="82"/>
      <c r="N217" s="82"/>
      <c r="O217" s="82"/>
      <c r="P217" s="82"/>
    </row>
    <row r="218" spans="1:16">
      <c r="A218" s="79"/>
      <c r="B218" s="80"/>
      <c r="C218" s="81"/>
      <c r="D218" s="81"/>
      <c r="E218" s="81"/>
      <c r="F218" s="81"/>
      <c r="G218" s="81"/>
      <c r="H218" s="81"/>
      <c r="I218" s="79"/>
      <c r="J218" s="79"/>
      <c r="K218" s="79"/>
      <c r="L218" s="82"/>
      <c r="M218" s="82"/>
      <c r="N218" s="82"/>
      <c r="O218" s="82"/>
      <c r="P218" s="82"/>
    </row>
    <row r="219" spans="1:16">
      <c r="A219" s="79"/>
      <c r="B219" s="85"/>
      <c r="C219" s="86" t="s">
        <v>107</v>
      </c>
      <c r="D219" s="86" t="s">
        <v>108</v>
      </c>
      <c r="E219" s="86" t="s">
        <v>109</v>
      </c>
      <c r="F219" s="86" t="s">
        <v>110</v>
      </c>
      <c r="G219" s="86" t="s">
        <v>136</v>
      </c>
      <c r="H219" s="86" t="s">
        <v>112</v>
      </c>
      <c r="I219" s="86" t="s">
        <v>113</v>
      </c>
      <c r="J219" s="86" t="s">
        <v>114</v>
      </c>
      <c r="K219" s="86" t="s">
        <v>115</v>
      </c>
      <c r="L219" s="82"/>
      <c r="M219" s="82"/>
      <c r="N219" s="82"/>
      <c r="O219" s="82"/>
      <c r="P219" s="82"/>
    </row>
    <row r="220" spans="1:16">
      <c r="A220" s="79"/>
      <c r="B220" s="90" t="s">
        <v>107</v>
      </c>
      <c r="C220" s="92"/>
      <c r="D220" s="92"/>
      <c r="E220" s="92"/>
      <c r="F220" s="92"/>
      <c r="G220" s="92"/>
      <c r="H220" s="92"/>
      <c r="I220" s="100"/>
      <c r="J220" s="100"/>
      <c r="K220" s="101"/>
      <c r="L220" s="82"/>
      <c r="M220" s="82"/>
      <c r="N220" s="82"/>
      <c r="O220" s="82"/>
      <c r="P220" s="82"/>
    </row>
    <row r="221" spans="1:16">
      <c r="A221" s="79"/>
      <c r="B221" s="90" t="s">
        <v>108</v>
      </c>
      <c r="C221" s="91">
        <v>521</v>
      </c>
      <c r="D221" s="92"/>
      <c r="E221" s="92"/>
      <c r="F221" s="92"/>
      <c r="G221" s="92"/>
      <c r="H221" s="92"/>
      <c r="I221" s="100"/>
      <c r="J221" s="100"/>
      <c r="K221" s="101"/>
      <c r="L221" s="82"/>
      <c r="M221" s="82"/>
      <c r="N221" s="82"/>
      <c r="O221" s="82"/>
      <c r="P221" s="82"/>
    </row>
    <row r="222" spans="1:16">
      <c r="A222" s="79"/>
      <c r="B222" s="90" t="s">
        <v>109</v>
      </c>
      <c r="C222" s="91">
        <v>571</v>
      </c>
      <c r="D222" s="91">
        <v>70</v>
      </c>
      <c r="E222" s="92"/>
      <c r="F222" s="92"/>
      <c r="G222" s="92"/>
      <c r="H222" s="92"/>
      <c r="I222" s="100"/>
      <c r="J222" s="100"/>
      <c r="K222" s="101"/>
      <c r="L222" s="82"/>
      <c r="M222" s="82"/>
      <c r="N222" s="82"/>
      <c r="O222" s="82"/>
      <c r="P222" s="82"/>
    </row>
    <row r="223" spans="1:16">
      <c r="A223" s="79"/>
      <c r="B223" s="90" t="s">
        <v>110</v>
      </c>
      <c r="C223" s="91">
        <v>465</v>
      </c>
      <c r="D223" s="91">
        <v>244</v>
      </c>
      <c r="E223" s="91">
        <v>485</v>
      </c>
      <c r="F223" s="92"/>
      <c r="G223" s="92"/>
      <c r="H223" s="92"/>
      <c r="I223" s="100"/>
      <c r="J223" s="100"/>
      <c r="K223" s="101"/>
      <c r="L223" s="82"/>
      <c r="M223" s="82"/>
      <c r="N223" s="82"/>
      <c r="O223" s="82"/>
      <c r="P223" s="82"/>
    </row>
    <row r="224" spans="1:16">
      <c r="A224" s="79"/>
      <c r="B224" s="90" t="s">
        <v>111</v>
      </c>
      <c r="C224" s="91">
        <v>440</v>
      </c>
      <c r="D224" s="91">
        <v>244</v>
      </c>
      <c r="E224" s="91">
        <v>315</v>
      </c>
      <c r="F224" s="91">
        <v>608</v>
      </c>
      <c r="G224" s="92"/>
      <c r="H224" s="92"/>
      <c r="I224" s="100"/>
      <c r="J224" s="100"/>
      <c r="K224" s="101"/>
      <c r="L224" s="82"/>
      <c r="M224" s="82"/>
      <c r="N224" s="82"/>
      <c r="O224" s="82"/>
      <c r="P224" s="82"/>
    </row>
    <row r="225" spans="1:16">
      <c r="A225" s="79"/>
      <c r="B225" s="90" t="s">
        <v>112</v>
      </c>
      <c r="C225" s="91">
        <v>385</v>
      </c>
      <c r="D225" s="91">
        <v>262</v>
      </c>
      <c r="E225" s="91">
        <v>333</v>
      </c>
      <c r="F225" s="91">
        <v>553</v>
      </c>
      <c r="G225" s="91">
        <v>55</v>
      </c>
      <c r="H225" s="92"/>
      <c r="I225" s="99"/>
      <c r="J225" s="99"/>
      <c r="K225" s="99"/>
      <c r="L225" s="82"/>
      <c r="M225" s="82"/>
      <c r="N225" s="82"/>
      <c r="O225" s="82"/>
      <c r="P225" s="82"/>
    </row>
    <row r="226" spans="1:16">
      <c r="A226" s="79"/>
      <c r="B226" s="90" t="s">
        <v>113</v>
      </c>
      <c r="C226" s="91">
        <v>770</v>
      </c>
      <c r="D226" s="91">
        <v>450</v>
      </c>
      <c r="E226" s="91">
        <v>373</v>
      </c>
      <c r="F226" s="91">
        <v>432</v>
      </c>
      <c r="G226" s="91">
        <v>694</v>
      </c>
      <c r="H226" s="91">
        <v>712</v>
      </c>
      <c r="I226" s="92"/>
      <c r="J226" s="92"/>
      <c r="K226" s="92"/>
      <c r="L226" s="82"/>
      <c r="M226" s="82"/>
      <c r="N226" s="82"/>
      <c r="O226" s="82"/>
      <c r="P226" s="82"/>
    </row>
    <row r="227" spans="1:16">
      <c r="A227" s="79"/>
      <c r="B227" s="90" t="s">
        <v>114</v>
      </c>
      <c r="C227" s="91">
        <v>131</v>
      </c>
      <c r="D227" s="91">
        <v>688</v>
      </c>
      <c r="E227" s="91">
        <v>702</v>
      </c>
      <c r="F227" s="91">
        <v>544</v>
      </c>
      <c r="G227" s="91">
        <v>533</v>
      </c>
      <c r="H227" s="91">
        <v>533</v>
      </c>
      <c r="I227" s="93">
        <v>901</v>
      </c>
      <c r="J227" s="92"/>
      <c r="K227" s="92"/>
      <c r="L227" s="82"/>
      <c r="M227" s="82"/>
      <c r="N227" s="82"/>
      <c r="O227" s="82"/>
      <c r="P227" s="82"/>
    </row>
    <row r="228" spans="1:16">
      <c r="A228" s="79"/>
      <c r="B228" s="90" t="s">
        <v>115</v>
      </c>
      <c r="C228" s="91">
        <v>686</v>
      </c>
      <c r="D228" s="91">
        <v>149</v>
      </c>
      <c r="E228" s="91">
        <v>115</v>
      </c>
      <c r="F228" s="91">
        <v>600</v>
      </c>
      <c r="G228" s="91">
        <v>366</v>
      </c>
      <c r="H228" s="91">
        <v>355</v>
      </c>
      <c r="I228" s="91">
        <v>488</v>
      </c>
      <c r="J228" s="93">
        <v>817</v>
      </c>
      <c r="K228" s="92"/>
      <c r="L228" s="82"/>
      <c r="M228" s="82"/>
      <c r="N228" s="82"/>
      <c r="O228" s="82"/>
      <c r="P228" s="82"/>
    </row>
    <row r="229" spans="1:16">
      <c r="A229" s="79"/>
      <c r="B229" s="90" t="s">
        <v>116</v>
      </c>
      <c r="C229" s="91">
        <v>430</v>
      </c>
      <c r="D229" s="91">
        <v>223</v>
      </c>
      <c r="E229" s="91">
        <v>294</v>
      </c>
      <c r="F229" s="91">
        <v>598</v>
      </c>
      <c r="G229" s="91">
        <v>17</v>
      </c>
      <c r="H229" s="91">
        <v>45</v>
      </c>
      <c r="I229" s="91">
        <v>689</v>
      </c>
      <c r="J229" s="91">
        <v>516</v>
      </c>
      <c r="K229" s="91">
        <v>316</v>
      </c>
      <c r="L229" s="82"/>
      <c r="M229" s="82"/>
      <c r="N229" s="82"/>
      <c r="O229" s="82"/>
      <c r="P229" s="82"/>
    </row>
    <row r="230" spans="1:16">
      <c r="A230" s="79"/>
      <c r="B230" s="90" t="s">
        <v>117</v>
      </c>
      <c r="C230" s="91">
        <v>603</v>
      </c>
      <c r="D230" s="91">
        <v>97</v>
      </c>
      <c r="E230" s="91">
        <v>34</v>
      </c>
      <c r="F230" s="91">
        <v>517</v>
      </c>
      <c r="G230" s="91">
        <v>326</v>
      </c>
      <c r="H230" s="91">
        <v>344</v>
      </c>
      <c r="I230" s="91">
        <v>444</v>
      </c>
      <c r="J230" s="91">
        <v>734</v>
      </c>
      <c r="K230" s="91">
        <v>83</v>
      </c>
      <c r="L230" s="82"/>
      <c r="M230" s="82"/>
      <c r="N230" s="82"/>
      <c r="O230" s="82"/>
      <c r="P230" s="82"/>
    </row>
    <row r="231" spans="1:16">
      <c r="A231" s="79"/>
      <c r="B231" s="90" t="s">
        <v>118</v>
      </c>
      <c r="C231" s="91">
        <v>594</v>
      </c>
      <c r="D231" s="91">
        <v>279</v>
      </c>
      <c r="E231" s="91">
        <v>329</v>
      </c>
      <c r="F231" s="91">
        <v>281</v>
      </c>
      <c r="G231" s="91">
        <v>523</v>
      </c>
      <c r="H231" s="91">
        <v>541</v>
      </c>
      <c r="I231" s="91">
        <v>199</v>
      </c>
      <c r="J231" s="91">
        <v>725</v>
      </c>
      <c r="K231" s="91">
        <v>444</v>
      </c>
      <c r="L231" s="82"/>
      <c r="M231" s="82"/>
      <c r="N231" s="82"/>
      <c r="O231" s="82"/>
      <c r="P231" s="82"/>
    </row>
    <row r="232" spans="1:16">
      <c r="A232" s="79"/>
      <c r="B232" s="90" t="s">
        <v>119</v>
      </c>
      <c r="C232" s="91">
        <v>331</v>
      </c>
      <c r="D232" s="91">
        <v>453</v>
      </c>
      <c r="E232" s="91">
        <v>503</v>
      </c>
      <c r="F232" s="91">
        <v>140</v>
      </c>
      <c r="G232" s="91">
        <v>511</v>
      </c>
      <c r="H232" s="91">
        <v>456</v>
      </c>
      <c r="I232" s="91">
        <v>562</v>
      </c>
      <c r="J232" s="91">
        <v>410</v>
      </c>
      <c r="K232" s="91">
        <v>601</v>
      </c>
      <c r="L232" s="82"/>
      <c r="M232" s="82"/>
      <c r="N232" s="82"/>
      <c r="O232" s="82"/>
      <c r="P232" s="82"/>
    </row>
    <row r="233" spans="1:16">
      <c r="A233" s="79"/>
      <c r="B233" s="90" t="s">
        <v>120</v>
      </c>
      <c r="C233" s="91">
        <v>72</v>
      </c>
      <c r="D233" s="91">
        <v>629</v>
      </c>
      <c r="E233" s="91">
        <v>643</v>
      </c>
      <c r="F233" s="91">
        <v>485</v>
      </c>
      <c r="G233" s="91">
        <v>457</v>
      </c>
      <c r="H233" s="91">
        <v>412</v>
      </c>
      <c r="I233" s="91">
        <v>842</v>
      </c>
      <c r="J233" s="91">
        <v>59</v>
      </c>
      <c r="K233" s="91">
        <v>753</v>
      </c>
      <c r="L233" s="82"/>
      <c r="M233" s="82"/>
      <c r="N233" s="82"/>
      <c r="O233" s="82"/>
      <c r="P233" s="82"/>
    </row>
    <row r="234" spans="1:16">
      <c r="A234" s="79"/>
      <c r="B234" s="90" t="s">
        <v>121</v>
      </c>
      <c r="C234" s="91">
        <v>272</v>
      </c>
      <c r="D234" s="91">
        <v>619</v>
      </c>
      <c r="E234" s="91">
        <v>629</v>
      </c>
      <c r="F234" s="91">
        <v>234</v>
      </c>
      <c r="G234" s="91">
        <v>571</v>
      </c>
      <c r="H234" s="91">
        <v>516</v>
      </c>
      <c r="I234" s="91">
        <v>656</v>
      </c>
      <c r="J234" s="91">
        <v>359</v>
      </c>
      <c r="K234" s="91">
        <v>768</v>
      </c>
      <c r="L234" s="82"/>
      <c r="M234" s="82"/>
      <c r="N234" s="82"/>
      <c r="O234" s="82"/>
      <c r="P234" s="82"/>
    </row>
    <row r="235" spans="1:16">
      <c r="A235" s="79"/>
      <c r="B235" s="90" t="s">
        <v>122</v>
      </c>
      <c r="C235" s="91">
        <v>179</v>
      </c>
      <c r="D235" s="91">
        <v>651</v>
      </c>
      <c r="E235" s="91">
        <v>701</v>
      </c>
      <c r="F235" s="91">
        <v>338</v>
      </c>
      <c r="G235" s="91">
        <v>603</v>
      </c>
      <c r="H235" s="91">
        <v>548</v>
      </c>
      <c r="I235" s="91">
        <v>760</v>
      </c>
      <c r="J235" s="91">
        <v>278</v>
      </c>
      <c r="K235" s="91">
        <v>800</v>
      </c>
      <c r="L235" s="82"/>
      <c r="M235" s="82"/>
      <c r="N235" s="82"/>
      <c r="O235" s="82"/>
      <c r="P235" s="82"/>
    </row>
    <row r="236" spans="1:16">
      <c r="A236" s="79"/>
      <c r="B236" s="90" t="s">
        <v>123</v>
      </c>
      <c r="C236" s="91">
        <v>832</v>
      </c>
      <c r="D236" s="91">
        <v>512</v>
      </c>
      <c r="E236" s="91">
        <v>435</v>
      </c>
      <c r="F236" s="91">
        <v>494</v>
      </c>
      <c r="G236" s="91">
        <v>756</v>
      </c>
      <c r="H236" s="91">
        <v>774</v>
      </c>
      <c r="I236" s="91">
        <v>62</v>
      </c>
      <c r="J236" s="91">
        <v>963</v>
      </c>
      <c r="K236" s="91">
        <v>550</v>
      </c>
      <c r="L236" s="82"/>
      <c r="M236" s="82"/>
      <c r="N236" s="82"/>
      <c r="O236" s="82"/>
      <c r="P236" s="82"/>
    </row>
    <row r="237" spans="1:16">
      <c r="A237" s="79"/>
      <c r="B237" s="90" t="s">
        <v>124</v>
      </c>
      <c r="C237" s="91">
        <v>194</v>
      </c>
      <c r="D237" s="91">
        <v>784</v>
      </c>
      <c r="E237" s="91">
        <v>834</v>
      </c>
      <c r="F237" s="91">
        <v>471</v>
      </c>
      <c r="G237" s="91">
        <v>656</v>
      </c>
      <c r="H237" s="91">
        <v>554</v>
      </c>
      <c r="I237" s="91">
        <v>893</v>
      </c>
      <c r="J237" s="91">
        <v>247</v>
      </c>
      <c r="K237" s="91">
        <v>934</v>
      </c>
      <c r="L237" s="82"/>
      <c r="M237" s="82"/>
      <c r="N237" s="82"/>
      <c r="O237" s="82"/>
      <c r="P237" s="82"/>
    </row>
    <row r="238" spans="1:16">
      <c r="A238" s="79"/>
      <c r="B238" s="90" t="s">
        <v>125</v>
      </c>
      <c r="C238" s="91">
        <v>509</v>
      </c>
      <c r="D238" s="91">
        <v>12</v>
      </c>
      <c r="E238" s="91">
        <v>82</v>
      </c>
      <c r="F238" s="91">
        <v>423</v>
      </c>
      <c r="G238" s="91">
        <v>256</v>
      </c>
      <c r="H238" s="91">
        <v>274</v>
      </c>
      <c r="I238" s="91">
        <v>443</v>
      </c>
      <c r="J238" s="91">
        <v>640</v>
      </c>
      <c r="K238" s="91">
        <v>165</v>
      </c>
      <c r="L238" s="82"/>
      <c r="M238" s="82"/>
      <c r="N238" s="82"/>
      <c r="O238" s="82"/>
      <c r="P238" s="82"/>
    </row>
    <row r="239" spans="1:16">
      <c r="A239" s="79"/>
      <c r="B239" s="90" t="s">
        <v>126</v>
      </c>
      <c r="C239" s="91">
        <v>609</v>
      </c>
      <c r="D239" s="91">
        <v>294</v>
      </c>
      <c r="E239" s="91">
        <v>344</v>
      </c>
      <c r="F239" s="91">
        <v>296</v>
      </c>
      <c r="G239" s="91">
        <v>538</v>
      </c>
      <c r="H239" s="91">
        <v>586</v>
      </c>
      <c r="I239" s="91">
        <v>214</v>
      </c>
      <c r="J239" s="91">
        <v>740</v>
      </c>
      <c r="K239" s="91">
        <v>459</v>
      </c>
      <c r="L239" s="82"/>
      <c r="M239" s="82"/>
      <c r="N239" s="82"/>
      <c r="O239" s="82"/>
      <c r="P239" s="82"/>
    </row>
    <row r="240" spans="1:16">
      <c r="A240" s="79"/>
      <c r="B240" s="90" t="s">
        <v>127</v>
      </c>
      <c r="C240" s="91">
        <v>535</v>
      </c>
      <c r="D240" s="91">
        <v>220</v>
      </c>
      <c r="E240" s="91">
        <v>270</v>
      </c>
      <c r="F240" s="91">
        <v>287</v>
      </c>
      <c r="G240" s="91">
        <v>464</v>
      </c>
      <c r="H240" s="91">
        <v>482</v>
      </c>
      <c r="I240" s="91">
        <v>319</v>
      </c>
      <c r="J240" s="91">
        <v>666</v>
      </c>
      <c r="K240" s="91">
        <v>385</v>
      </c>
      <c r="L240" s="82"/>
      <c r="M240" s="82"/>
      <c r="N240" s="82"/>
      <c r="O240" s="82"/>
      <c r="P240" s="82"/>
    </row>
    <row r="241" spans="1:16">
      <c r="A241" s="79"/>
      <c r="B241" s="90" t="s">
        <v>128</v>
      </c>
      <c r="C241" s="91">
        <v>106</v>
      </c>
      <c r="D241" s="91">
        <v>696</v>
      </c>
      <c r="E241" s="91">
        <v>746</v>
      </c>
      <c r="F241" s="91">
        <v>383</v>
      </c>
      <c r="G241" s="91">
        <v>565</v>
      </c>
      <c r="H241" s="91">
        <v>520</v>
      </c>
      <c r="I241" s="91">
        <v>805</v>
      </c>
      <c r="J241" s="91">
        <v>191</v>
      </c>
      <c r="K241" s="91">
        <v>861</v>
      </c>
      <c r="L241" s="82"/>
      <c r="M241" s="82"/>
      <c r="N241" s="82"/>
      <c r="O241" s="82"/>
      <c r="P241" s="82"/>
    </row>
    <row r="242" spans="1:16">
      <c r="A242" s="79"/>
      <c r="B242" s="90" t="s">
        <v>129</v>
      </c>
      <c r="C242" s="91">
        <v>595</v>
      </c>
      <c r="D242" s="91">
        <v>89</v>
      </c>
      <c r="E242" s="91">
        <v>24</v>
      </c>
      <c r="F242" s="91">
        <v>509</v>
      </c>
      <c r="G242" s="91">
        <v>339</v>
      </c>
      <c r="H242" s="91">
        <v>357</v>
      </c>
      <c r="I242" s="91">
        <v>397</v>
      </c>
      <c r="J242" s="91">
        <v>726</v>
      </c>
      <c r="K242" s="91">
        <v>111</v>
      </c>
      <c r="L242" s="82"/>
      <c r="M242" s="82"/>
      <c r="N242" s="82"/>
      <c r="O242" s="82"/>
      <c r="P242" s="82"/>
    </row>
    <row r="243" spans="1:16">
      <c r="A243" s="79"/>
      <c r="B243" s="90" t="s">
        <v>130</v>
      </c>
      <c r="C243" s="91">
        <v>266</v>
      </c>
      <c r="D243" s="91">
        <v>856</v>
      </c>
      <c r="E243" s="91">
        <v>906</v>
      </c>
      <c r="F243" s="91">
        <v>493</v>
      </c>
      <c r="G243" s="91">
        <v>728</v>
      </c>
      <c r="H243" s="91">
        <v>666</v>
      </c>
      <c r="I243" s="91">
        <v>925</v>
      </c>
      <c r="J243" s="91">
        <v>319</v>
      </c>
      <c r="K243" s="91">
        <v>1006</v>
      </c>
      <c r="L243" s="82"/>
      <c r="M243" s="82"/>
      <c r="N243" s="82"/>
      <c r="O243" s="82"/>
      <c r="P243" s="82"/>
    </row>
    <row r="244" spans="1:16">
      <c r="A244" s="79"/>
      <c r="B244" s="90" t="s">
        <v>131</v>
      </c>
      <c r="C244" s="91">
        <v>673</v>
      </c>
      <c r="D244" s="91">
        <v>209</v>
      </c>
      <c r="E244" s="91">
        <v>132</v>
      </c>
      <c r="F244" s="91">
        <v>481</v>
      </c>
      <c r="G244" s="91">
        <v>453</v>
      </c>
      <c r="H244" s="91">
        <v>471</v>
      </c>
      <c r="I244" s="91">
        <v>241</v>
      </c>
      <c r="J244" s="91">
        <v>804</v>
      </c>
      <c r="K244" s="91">
        <v>247</v>
      </c>
      <c r="L244" s="82"/>
      <c r="M244" s="82"/>
      <c r="N244" s="82"/>
      <c r="O244" s="82"/>
      <c r="P244" s="82"/>
    </row>
    <row r="245" spans="1:16">
      <c r="A245" s="79"/>
      <c r="B245" s="90" t="s">
        <v>132</v>
      </c>
      <c r="C245" s="91">
        <v>96</v>
      </c>
      <c r="D245" s="91">
        <v>686</v>
      </c>
      <c r="E245" s="91">
        <v>700</v>
      </c>
      <c r="F245" s="91">
        <v>478</v>
      </c>
      <c r="G245" s="91">
        <v>537</v>
      </c>
      <c r="H245" s="91">
        <v>475</v>
      </c>
      <c r="I245" s="91">
        <v>866</v>
      </c>
      <c r="J245" s="91">
        <v>116</v>
      </c>
      <c r="K245" s="91">
        <v>815</v>
      </c>
      <c r="L245" s="82"/>
      <c r="M245" s="82"/>
      <c r="N245" s="82"/>
      <c r="O245" s="82"/>
      <c r="P245" s="82"/>
    </row>
    <row r="246" spans="1:16">
      <c r="A246" s="79"/>
      <c r="B246" s="90" t="s">
        <v>133</v>
      </c>
      <c r="C246" s="91">
        <v>743</v>
      </c>
      <c r="D246" s="91">
        <v>303</v>
      </c>
      <c r="E246" s="91">
        <v>226</v>
      </c>
      <c r="F246" s="91">
        <v>483</v>
      </c>
      <c r="G246" s="91">
        <v>547</v>
      </c>
      <c r="H246" s="91">
        <v>565</v>
      </c>
      <c r="I246" s="91">
        <v>147</v>
      </c>
      <c r="J246" s="91">
        <v>874</v>
      </c>
      <c r="K246" s="91">
        <v>341</v>
      </c>
      <c r="L246" s="82"/>
      <c r="M246" s="82"/>
      <c r="N246" s="82"/>
      <c r="O246" s="82"/>
      <c r="P246" s="82"/>
    </row>
    <row r="247" spans="1:16">
      <c r="A247" s="79"/>
      <c r="B247" s="90" t="s">
        <v>134</v>
      </c>
      <c r="C247" s="91">
        <v>526</v>
      </c>
      <c r="D247" s="91">
        <v>10</v>
      </c>
      <c r="E247" s="91">
        <v>81</v>
      </c>
      <c r="F247" s="91">
        <v>440</v>
      </c>
      <c r="G247" s="91">
        <v>254</v>
      </c>
      <c r="H247" s="91">
        <v>272</v>
      </c>
      <c r="I247" s="91">
        <v>460</v>
      </c>
      <c r="J247" s="91">
        <v>691</v>
      </c>
      <c r="K247" s="91">
        <v>159</v>
      </c>
      <c r="L247" s="82"/>
      <c r="M247" s="82"/>
      <c r="N247" s="82"/>
      <c r="O247" s="82"/>
      <c r="P247" s="82"/>
    </row>
    <row r="248" spans="1:16">
      <c r="A248" s="79"/>
      <c r="B248" s="90" t="s">
        <v>135</v>
      </c>
      <c r="C248" s="91">
        <v>491</v>
      </c>
      <c r="D248" s="91">
        <v>176</v>
      </c>
      <c r="E248" s="91">
        <v>226</v>
      </c>
      <c r="F248" s="91">
        <v>331</v>
      </c>
      <c r="G248" s="91">
        <v>420</v>
      </c>
      <c r="H248" s="91">
        <v>438</v>
      </c>
      <c r="I248" s="91">
        <v>279</v>
      </c>
      <c r="J248" s="91">
        <v>622</v>
      </c>
      <c r="K248" s="91">
        <v>341</v>
      </c>
      <c r="L248" s="82"/>
      <c r="M248" s="82"/>
      <c r="N248" s="82"/>
      <c r="O248" s="82"/>
      <c r="P248" s="82"/>
    </row>
    <row r="249" spans="1:16">
      <c r="A249" s="79"/>
      <c r="B249" s="80"/>
      <c r="C249" s="81"/>
      <c r="D249" s="81"/>
      <c r="E249" s="81"/>
      <c r="F249" s="81"/>
      <c r="G249" s="81"/>
      <c r="H249" s="81"/>
      <c r="I249" s="79"/>
      <c r="J249" s="79"/>
      <c r="K249" s="79"/>
      <c r="L249" s="82"/>
      <c r="M249" s="82"/>
      <c r="N249" s="82"/>
      <c r="O249" s="82"/>
      <c r="P249" s="82"/>
    </row>
    <row r="250" spans="1:16">
      <c r="A250" s="79"/>
      <c r="B250" s="80"/>
      <c r="C250" s="81"/>
      <c r="D250" s="81"/>
      <c r="E250" s="81"/>
      <c r="F250" s="81"/>
      <c r="G250" s="81"/>
      <c r="H250" s="81"/>
      <c r="I250" s="79"/>
      <c r="J250" s="79"/>
      <c r="K250" s="79"/>
      <c r="L250" s="82"/>
      <c r="M250" s="82"/>
      <c r="N250" s="82"/>
      <c r="O250" s="82"/>
      <c r="P250" s="82"/>
    </row>
    <row r="251" spans="1:16">
      <c r="A251" s="79"/>
      <c r="B251" s="85"/>
      <c r="C251" s="86" t="s">
        <v>116</v>
      </c>
      <c r="D251" s="86" t="s">
        <v>117</v>
      </c>
      <c r="E251" s="86" t="s">
        <v>118</v>
      </c>
      <c r="F251" s="86" t="s">
        <v>137</v>
      </c>
      <c r="G251" s="86" t="s">
        <v>120</v>
      </c>
      <c r="H251" s="86" t="s">
        <v>121</v>
      </c>
      <c r="I251" s="86" t="s">
        <v>122</v>
      </c>
      <c r="J251" s="98" t="s">
        <v>123</v>
      </c>
      <c r="K251" s="86" t="s">
        <v>124</v>
      </c>
      <c r="L251" s="82"/>
      <c r="M251" s="82"/>
      <c r="N251" s="82"/>
      <c r="O251" s="82"/>
      <c r="P251" s="82"/>
    </row>
    <row r="252" spans="1:16">
      <c r="A252" s="79"/>
      <c r="B252" s="90" t="s">
        <v>116</v>
      </c>
      <c r="C252" s="92"/>
      <c r="D252" s="92"/>
      <c r="E252" s="92"/>
      <c r="F252" s="92"/>
      <c r="G252" s="92"/>
      <c r="H252" s="100"/>
      <c r="I252" s="100"/>
      <c r="J252" s="100"/>
      <c r="K252" s="108"/>
      <c r="L252" s="70"/>
      <c r="M252" s="82"/>
      <c r="N252" s="82"/>
      <c r="O252" s="82"/>
      <c r="P252" s="82"/>
    </row>
    <row r="253" spans="1:16">
      <c r="A253" s="79"/>
      <c r="B253" s="90" t="s">
        <v>117</v>
      </c>
      <c r="C253" s="97">
        <v>305</v>
      </c>
      <c r="D253" s="92"/>
      <c r="E253" s="92"/>
      <c r="F253" s="92"/>
      <c r="G253" s="92"/>
      <c r="H253" s="100"/>
      <c r="I253" s="100"/>
      <c r="J253" s="100"/>
      <c r="K253" s="108"/>
      <c r="L253" s="82"/>
      <c r="M253" s="82"/>
      <c r="N253" s="82"/>
      <c r="O253" s="82"/>
      <c r="P253" s="82"/>
    </row>
    <row r="254" spans="1:16">
      <c r="A254" s="79"/>
      <c r="B254" s="90" t="s">
        <v>118</v>
      </c>
      <c r="C254" s="91">
        <v>502</v>
      </c>
      <c r="D254" s="91">
        <v>361</v>
      </c>
      <c r="E254" s="92"/>
      <c r="F254" s="92"/>
      <c r="G254" s="92"/>
      <c r="H254" s="100"/>
      <c r="I254" s="100"/>
      <c r="J254" s="100"/>
      <c r="K254" s="108"/>
      <c r="L254" s="82"/>
      <c r="M254" s="82"/>
      <c r="N254" s="82"/>
      <c r="O254" s="82"/>
      <c r="P254" s="82"/>
    </row>
    <row r="255" spans="1:16">
      <c r="A255" s="79"/>
      <c r="B255" s="90" t="s">
        <v>119</v>
      </c>
      <c r="C255" s="91">
        <v>501</v>
      </c>
      <c r="D255" s="91">
        <v>535</v>
      </c>
      <c r="E255" s="91">
        <v>405</v>
      </c>
      <c r="F255" s="92"/>
      <c r="G255" s="92"/>
      <c r="H255" s="100"/>
      <c r="I255" s="100"/>
      <c r="J255" s="100"/>
      <c r="K255" s="108"/>
      <c r="L255" s="82"/>
      <c r="M255" s="82"/>
      <c r="N255" s="82"/>
      <c r="O255" s="82"/>
      <c r="P255" s="82"/>
    </row>
    <row r="256" spans="1:16">
      <c r="A256" s="79"/>
      <c r="B256" s="90" t="s">
        <v>120</v>
      </c>
      <c r="C256" s="91">
        <v>447</v>
      </c>
      <c r="D256" s="91">
        <v>675</v>
      </c>
      <c r="E256" s="91">
        <v>666</v>
      </c>
      <c r="F256" s="91">
        <v>351</v>
      </c>
      <c r="G256" s="92"/>
      <c r="H256" s="99"/>
      <c r="I256" s="99"/>
      <c r="J256" s="100"/>
      <c r="K256" s="99"/>
      <c r="L256" s="82"/>
      <c r="M256" s="82"/>
      <c r="N256" s="82"/>
      <c r="O256" s="82"/>
      <c r="P256" s="82"/>
    </row>
    <row r="257" spans="1:16">
      <c r="A257" s="79"/>
      <c r="B257" s="90" t="s">
        <v>121</v>
      </c>
      <c r="C257" s="91">
        <v>561</v>
      </c>
      <c r="D257" s="91">
        <v>661</v>
      </c>
      <c r="E257" s="91">
        <v>484</v>
      </c>
      <c r="F257" s="91">
        <v>123</v>
      </c>
      <c r="G257" s="93">
        <v>300</v>
      </c>
      <c r="H257" s="92"/>
      <c r="I257" s="99"/>
      <c r="J257" s="100"/>
      <c r="K257" s="99"/>
      <c r="L257" s="82"/>
      <c r="M257" s="82"/>
      <c r="N257" s="82"/>
      <c r="O257" s="82"/>
      <c r="P257" s="82"/>
    </row>
    <row r="258" spans="1:16">
      <c r="A258" s="79"/>
      <c r="B258" s="90" t="s">
        <v>122</v>
      </c>
      <c r="C258" s="91">
        <v>593</v>
      </c>
      <c r="D258" s="91">
        <v>733</v>
      </c>
      <c r="E258" s="91">
        <v>596</v>
      </c>
      <c r="F258" s="91">
        <v>204</v>
      </c>
      <c r="G258" s="91">
        <v>219</v>
      </c>
      <c r="H258" s="93">
        <v>181</v>
      </c>
      <c r="I258" s="92"/>
      <c r="J258" s="94"/>
      <c r="K258" s="89"/>
      <c r="L258" s="82"/>
      <c r="M258" s="82"/>
      <c r="N258" s="82"/>
      <c r="O258" s="82"/>
      <c r="P258" s="82"/>
    </row>
    <row r="259" spans="1:16">
      <c r="A259" s="79"/>
      <c r="B259" s="90" t="s">
        <v>123</v>
      </c>
      <c r="C259" s="91">
        <v>751</v>
      </c>
      <c r="D259" s="91">
        <v>467</v>
      </c>
      <c r="E259" s="91">
        <v>261</v>
      </c>
      <c r="F259" s="91">
        <v>624</v>
      </c>
      <c r="G259" s="91">
        <v>904</v>
      </c>
      <c r="H259" s="91">
        <v>718</v>
      </c>
      <c r="I259" s="91">
        <v>822</v>
      </c>
      <c r="J259" s="101"/>
      <c r="K259" s="89"/>
      <c r="L259" s="82"/>
      <c r="M259" s="82"/>
      <c r="N259" s="82"/>
      <c r="O259" s="82"/>
      <c r="P259" s="82"/>
    </row>
    <row r="260" spans="1:16">
      <c r="A260" s="79"/>
      <c r="B260" s="90" t="s">
        <v>124</v>
      </c>
      <c r="C260" s="91">
        <v>751</v>
      </c>
      <c r="D260" s="91">
        <v>866</v>
      </c>
      <c r="E260" s="91">
        <v>729</v>
      </c>
      <c r="F260" s="91">
        <v>337</v>
      </c>
      <c r="G260" s="91">
        <v>220</v>
      </c>
      <c r="H260" s="91">
        <v>269</v>
      </c>
      <c r="I260" s="91">
        <v>205</v>
      </c>
      <c r="J260" s="91">
        <v>955</v>
      </c>
      <c r="K260" s="89"/>
      <c r="L260" s="82"/>
      <c r="M260" s="82"/>
      <c r="N260" s="82"/>
      <c r="O260" s="82"/>
      <c r="P260" s="82"/>
    </row>
    <row r="261" spans="1:16">
      <c r="A261" s="79"/>
      <c r="B261" s="90" t="s">
        <v>125</v>
      </c>
      <c r="C261" s="91">
        <v>235</v>
      </c>
      <c r="D261" s="91">
        <v>109</v>
      </c>
      <c r="E261" s="91">
        <v>267</v>
      </c>
      <c r="F261" s="91">
        <v>441</v>
      </c>
      <c r="G261" s="91">
        <v>581</v>
      </c>
      <c r="H261" s="91">
        <v>567</v>
      </c>
      <c r="I261" s="91">
        <v>633</v>
      </c>
      <c r="J261" s="91">
        <v>505</v>
      </c>
      <c r="K261" s="85">
        <v>705</v>
      </c>
      <c r="L261" s="82"/>
      <c r="M261" s="82"/>
      <c r="N261" s="82"/>
      <c r="O261" s="82"/>
      <c r="P261" s="82"/>
    </row>
    <row r="262" spans="1:16">
      <c r="A262" s="79"/>
      <c r="B262" s="90" t="s">
        <v>126</v>
      </c>
      <c r="C262" s="91">
        <v>517</v>
      </c>
      <c r="D262" s="91">
        <v>376</v>
      </c>
      <c r="E262" s="91">
        <v>15</v>
      </c>
      <c r="F262" s="91">
        <v>420</v>
      </c>
      <c r="G262" s="91">
        <v>681</v>
      </c>
      <c r="H262" s="91">
        <v>499</v>
      </c>
      <c r="I262" s="91">
        <v>611</v>
      </c>
      <c r="J262" s="91">
        <v>246</v>
      </c>
      <c r="K262" s="91">
        <v>744</v>
      </c>
      <c r="L262" s="82"/>
      <c r="M262" s="82"/>
      <c r="N262" s="82"/>
      <c r="O262" s="82"/>
      <c r="P262" s="82"/>
    </row>
    <row r="263" spans="1:16">
      <c r="A263" s="79"/>
      <c r="B263" s="90" t="s">
        <v>127</v>
      </c>
      <c r="C263" s="91">
        <v>443</v>
      </c>
      <c r="D263" s="91">
        <v>302</v>
      </c>
      <c r="E263" s="91">
        <v>120</v>
      </c>
      <c r="F263" s="91">
        <v>309</v>
      </c>
      <c r="G263" s="91">
        <v>607</v>
      </c>
      <c r="H263" s="91">
        <v>443</v>
      </c>
      <c r="I263" s="91">
        <v>501</v>
      </c>
      <c r="J263" s="91">
        <v>388</v>
      </c>
      <c r="K263" s="91">
        <v>634</v>
      </c>
      <c r="L263" s="82"/>
      <c r="M263" s="82"/>
      <c r="N263" s="82"/>
      <c r="O263" s="82"/>
      <c r="P263" s="82"/>
    </row>
    <row r="264" spans="1:16">
      <c r="A264" s="79"/>
      <c r="B264" s="90" t="s">
        <v>128</v>
      </c>
      <c r="C264" s="91">
        <v>565</v>
      </c>
      <c r="D264" s="91">
        <v>778</v>
      </c>
      <c r="E264" s="91">
        <v>641</v>
      </c>
      <c r="F264" s="91">
        <v>249</v>
      </c>
      <c r="G264" s="91">
        <v>146</v>
      </c>
      <c r="H264" s="91">
        <v>198</v>
      </c>
      <c r="I264" s="91">
        <v>117</v>
      </c>
      <c r="J264" s="91">
        <v>867</v>
      </c>
      <c r="K264" s="91">
        <v>88</v>
      </c>
      <c r="L264" s="82"/>
      <c r="M264" s="82"/>
      <c r="N264" s="82"/>
      <c r="O264" s="82"/>
      <c r="P264" s="82"/>
    </row>
    <row r="265" spans="1:16">
      <c r="A265" s="79"/>
      <c r="B265" s="90" t="s">
        <v>129</v>
      </c>
      <c r="C265" s="91">
        <v>312</v>
      </c>
      <c r="D265" s="91">
        <v>28</v>
      </c>
      <c r="E265" s="91">
        <v>353</v>
      </c>
      <c r="F265" s="91">
        <v>527</v>
      </c>
      <c r="G265" s="91">
        <v>667</v>
      </c>
      <c r="H265" s="91">
        <v>653</v>
      </c>
      <c r="I265" s="91">
        <v>725</v>
      </c>
      <c r="J265" s="91">
        <v>459</v>
      </c>
      <c r="K265" s="91">
        <v>858</v>
      </c>
      <c r="L265" s="82"/>
      <c r="M265" s="82"/>
      <c r="N265" s="82"/>
      <c r="O265" s="82"/>
      <c r="P265" s="82"/>
    </row>
    <row r="266" spans="1:16">
      <c r="A266" s="79"/>
      <c r="B266" s="90" t="s">
        <v>130</v>
      </c>
      <c r="C266" s="91">
        <v>711</v>
      </c>
      <c r="D266" s="91">
        <v>938</v>
      </c>
      <c r="E266" s="91">
        <v>755</v>
      </c>
      <c r="F266" s="91">
        <v>399</v>
      </c>
      <c r="G266" s="91">
        <v>292</v>
      </c>
      <c r="H266" s="91">
        <v>281</v>
      </c>
      <c r="I266" s="91">
        <v>392</v>
      </c>
      <c r="J266" s="91">
        <v>987</v>
      </c>
      <c r="K266" s="91">
        <v>72</v>
      </c>
      <c r="L266" s="82"/>
      <c r="M266" s="82"/>
      <c r="N266" s="82"/>
      <c r="O266" s="82"/>
      <c r="P266" s="82"/>
    </row>
    <row r="267" spans="1:16">
      <c r="A267" s="79"/>
      <c r="B267" s="90" t="s">
        <v>131</v>
      </c>
      <c r="C267" s="91">
        <v>432</v>
      </c>
      <c r="D267" s="91">
        <v>164</v>
      </c>
      <c r="E267" s="91">
        <v>200</v>
      </c>
      <c r="F267" s="91">
        <v>635</v>
      </c>
      <c r="G267" s="91">
        <v>745</v>
      </c>
      <c r="H267" s="91">
        <v>761</v>
      </c>
      <c r="I267" s="91">
        <v>816</v>
      </c>
      <c r="J267" s="91">
        <v>303</v>
      </c>
      <c r="K267" s="91">
        <v>888</v>
      </c>
      <c r="L267" s="82"/>
      <c r="M267" s="82"/>
      <c r="N267" s="82"/>
      <c r="O267" s="82"/>
      <c r="P267" s="82"/>
    </row>
    <row r="268" spans="1:16">
      <c r="A268" s="79"/>
      <c r="B268" s="90" t="s">
        <v>132</v>
      </c>
      <c r="C268" s="91">
        <v>520</v>
      </c>
      <c r="D268" s="91">
        <v>732</v>
      </c>
      <c r="E268" s="91">
        <v>729</v>
      </c>
      <c r="F268" s="91">
        <v>344</v>
      </c>
      <c r="G268" s="91">
        <v>101</v>
      </c>
      <c r="H268" s="91">
        <v>293</v>
      </c>
      <c r="I268" s="91">
        <v>212</v>
      </c>
      <c r="J268" s="91">
        <v>967</v>
      </c>
      <c r="K268" s="91">
        <v>151</v>
      </c>
      <c r="L268" s="82"/>
      <c r="M268" s="82"/>
      <c r="N268" s="82"/>
      <c r="O268" s="82"/>
      <c r="P268" s="82"/>
    </row>
    <row r="269" spans="1:16">
      <c r="A269" s="79"/>
      <c r="B269" s="90" t="s">
        <v>133</v>
      </c>
      <c r="C269" s="91">
        <v>526</v>
      </c>
      <c r="D269" s="91">
        <v>258</v>
      </c>
      <c r="E269" s="91">
        <v>172</v>
      </c>
      <c r="F269" s="91">
        <v>581</v>
      </c>
      <c r="G269" s="91">
        <v>815</v>
      </c>
      <c r="H269" s="91">
        <v>707</v>
      </c>
      <c r="I269" s="91">
        <v>819</v>
      </c>
      <c r="J269" s="91">
        <v>209</v>
      </c>
      <c r="K269" s="91">
        <v>944</v>
      </c>
      <c r="L269" s="82"/>
      <c r="M269" s="82"/>
      <c r="N269" s="82"/>
      <c r="O269" s="82"/>
      <c r="P269" s="82"/>
    </row>
    <row r="270" spans="1:16">
      <c r="A270" s="79"/>
      <c r="B270" s="90" t="s">
        <v>134</v>
      </c>
      <c r="C270" s="91">
        <v>249</v>
      </c>
      <c r="D270" s="91">
        <v>113</v>
      </c>
      <c r="E270" s="91">
        <v>284</v>
      </c>
      <c r="F270" s="91">
        <v>458</v>
      </c>
      <c r="G270" s="91">
        <v>632</v>
      </c>
      <c r="H270" s="91">
        <v>624</v>
      </c>
      <c r="I270" s="91">
        <v>656</v>
      </c>
      <c r="J270" s="91">
        <v>522</v>
      </c>
      <c r="K270" s="91">
        <v>741</v>
      </c>
      <c r="L270" s="82"/>
      <c r="M270" s="82"/>
      <c r="N270" s="82"/>
      <c r="O270" s="82"/>
      <c r="P270" s="82"/>
    </row>
    <row r="271" spans="1:16">
      <c r="A271" s="79"/>
      <c r="B271" s="90" t="s">
        <v>135</v>
      </c>
      <c r="C271" s="91">
        <v>399</v>
      </c>
      <c r="D271" s="91">
        <v>258</v>
      </c>
      <c r="E271" s="91">
        <v>103</v>
      </c>
      <c r="F271" s="91">
        <v>353</v>
      </c>
      <c r="G271" s="91">
        <v>563</v>
      </c>
      <c r="H271" s="91">
        <v>487</v>
      </c>
      <c r="I271" s="91">
        <v>545</v>
      </c>
      <c r="J271" s="91">
        <v>341</v>
      </c>
      <c r="K271" s="91">
        <v>685</v>
      </c>
      <c r="L271" s="82"/>
      <c r="M271" s="82"/>
      <c r="N271" s="82"/>
      <c r="O271" s="82"/>
      <c r="P271" s="82"/>
    </row>
    <row r="272" spans="1:16">
      <c r="A272" s="79"/>
      <c r="B272" s="80"/>
      <c r="C272" s="81"/>
      <c r="D272" s="81"/>
      <c r="E272" s="81"/>
      <c r="F272" s="81"/>
      <c r="G272" s="81"/>
      <c r="H272" s="81"/>
      <c r="I272" s="79"/>
      <c r="J272" s="79"/>
      <c r="K272" s="79"/>
      <c r="L272" s="82"/>
      <c r="M272" s="82"/>
      <c r="N272" s="82"/>
      <c r="O272" s="82"/>
      <c r="P272" s="82"/>
    </row>
    <row r="273" spans="1:16">
      <c r="A273" s="79"/>
      <c r="B273" s="80"/>
      <c r="C273" s="81"/>
      <c r="D273" s="81"/>
      <c r="E273" s="81"/>
      <c r="F273" s="81"/>
      <c r="G273" s="81"/>
      <c r="H273" s="81"/>
      <c r="I273" s="79"/>
      <c r="J273" s="79"/>
      <c r="K273" s="79"/>
      <c r="L273" s="82"/>
      <c r="M273" s="82"/>
      <c r="N273" s="82"/>
      <c r="O273" s="82"/>
      <c r="P273" s="82"/>
    </row>
    <row r="274" spans="1:16">
      <c r="A274" s="79"/>
      <c r="B274" s="85"/>
      <c r="C274" s="86" t="s">
        <v>125</v>
      </c>
      <c r="D274" s="86" t="s">
        <v>126</v>
      </c>
      <c r="E274" s="86" t="s">
        <v>127</v>
      </c>
      <c r="F274" s="86" t="s">
        <v>128</v>
      </c>
      <c r="G274" s="102" t="s">
        <v>129</v>
      </c>
      <c r="H274" s="86" t="s">
        <v>130</v>
      </c>
      <c r="I274" s="98" t="s">
        <v>131</v>
      </c>
      <c r="J274" s="86" t="s">
        <v>132</v>
      </c>
      <c r="K274" s="86" t="s">
        <v>133</v>
      </c>
      <c r="L274" s="86" t="s">
        <v>134</v>
      </c>
      <c r="M274" s="82"/>
      <c r="N274" s="82"/>
      <c r="O274" s="82"/>
      <c r="P274" s="82"/>
    </row>
    <row r="275" spans="1:16">
      <c r="A275" s="79"/>
      <c r="B275" s="88" t="s">
        <v>125</v>
      </c>
      <c r="C275" s="89"/>
      <c r="D275" s="89"/>
      <c r="E275" s="89"/>
      <c r="F275" s="89"/>
      <c r="G275" s="99"/>
      <c r="H275" s="99"/>
      <c r="I275" s="99"/>
      <c r="J275" s="99"/>
      <c r="K275" s="109"/>
      <c r="L275" s="110"/>
      <c r="M275" s="82"/>
      <c r="N275" s="82"/>
      <c r="O275" s="82"/>
      <c r="P275" s="82"/>
    </row>
    <row r="276" spans="1:16">
      <c r="A276" s="79"/>
      <c r="B276" s="90" t="s">
        <v>126</v>
      </c>
      <c r="C276" s="91">
        <v>282</v>
      </c>
      <c r="D276" s="92"/>
      <c r="E276" s="92"/>
      <c r="F276" s="92"/>
      <c r="G276" s="100"/>
      <c r="H276" s="100"/>
      <c r="I276" s="100"/>
      <c r="J276" s="100"/>
      <c r="K276" s="108"/>
      <c r="L276" s="110"/>
      <c r="M276" s="82"/>
      <c r="N276" s="82"/>
      <c r="O276" s="82"/>
      <c r="P276" s="82"/>
    </row>
    <row r="277" spans="1:16">
      <c r="A277" s="79"/>
      <c r="B277" s="90" t="s">
        <v>127</v>
      </c>
      <c r="C277" s="91">
        <v>208</v>
      </c>
      <c r="D277" s="93">
        <v>135</v>
      </c>
      <c r="E277" s="92"/>
      <c r="F277" s="92"/>
      <c r="G277" s="100"/>
      <c r="H277" s="100"/>
      <c r="I277" s="100"/>
      <c r="J277" s="100"/>
      <c r="K277" s="108"/>
      <c r="L277" s="110"/>
      <c r="M277" s="82"/>
      <c r="N277" s="82"/>
      <c r="O277" s="82"/>
      <c r="P277" s="82"/>
    </row>
    <row r="278" spans="1:16">
      <c r="A278" s="79"/>
      <c r="B278" s="90" t="s">
        <v>128</v>
      </c>
      <c r="C278" s="91">
        <v>617</v>
      </c>
      <c r="D278" s="93">
        <v>656</v>
      </c>
      <c r="E278" s="93">
        <v>547</v>
      </c>
      <c r="F278" s="92"/>
      <c r="G278" s="99"/>
      <c r="H278" s="99"/>
      <c r="I278" s="100"/>
      <c r="J278" s="99"/>
      <c r="K278" s="99"/>
      <c r="L278" s="99"/>
      <c r="M278" s="82"/>
      <c r="N278" s="82"/>
      <c r="O278" s="82"/>
      <c r="P278" s="82"/>
    </row>
    <row r="279" spans="1:16">
      <c r="A279" s="79"/>
      <c r="B279" s="90" t="s">
        <v>129</v>
      </c>
      <c r="C279" s="91">
        <v>101</v>
      </c>
      <c r="D279" s="93">
        <v>368</v>
      </c>
      <c r="E279" s="93">
        <v>294</v>
      </c>
      <c r="F279" s="93">
        <v>770</v>
      </c>
      <c r="G279" s="103"/>
      <c r="H279" s="99"/>
      <c r="I279" s="100"/>
      <c r="J279" s="99"/>
      <c r="K279" s="99"/>
      <c r="L279" s="99"/>
      <c r="M279" s="82"/>
      <c r="N279" s="82"/>
      <c r="O279" s="82"/>
      <c r="P279" s="82"/>
    </row>
    <row r="280" spans="1:16">
      <c r="A280" s="79"/>
      <c r="B280" s="90" t="s">
        <v>130</v>
      </c>
      <c r="C280" s="91">
        <v>831</v>
      </c>
      <c r="D280" s="91">
        <v>770</v>
      </c>
      <c r="E280" s="93">
        <v>712</v>
      </c>
      <c r="F280" s="93">
        <v>160</v>
      </c>
      <c r="G280" s="104">
        <v>930</v>
      </c>
      <c r="H280" s="92"/>
      <c r="I280" s="94"/>
      <c r="J280" s="89"/>
      <c r="K280" s="89"/>
      <c r="L280" s="89"/>
      <c r="M280" s="82"/>
      <c r="N280" s="82"/>
      <c r="O280" s="82"/>
      <c r="P280" s="82"/>
    </row>
    <row r="281" spans="1:16">
      <c r="A281" s="79"/>
      <c r="B281" s="90" t="s">
        <v>131</v>
      </c>
      <c r="C281" s="91">
        <v>221</v>
      </c>
      <c r="D281" s="91">
        <v>215</v>
      </c>
      <c r="E281" s="91">
        <v>226</v>
      </c>
      <c r="F281" s="93">
        <v>853</v>
      </c>
      <c r="G281" s="104">
        <v>156</v>
      </c>
      <c r="H281" s="93">
        <v>960</v>
      </c>
      <c r="I281" s="94"/>
      <c r="J281" s="89"/>
      <c r="K281" s="89"/>
      <c r="L281" s="99"/>
      <c r="M281" s="82"/>
      <c r="N281" s="82"/>
      <c r="O281" s="82"/>
      <c r="P281" s="82"/>
    </row>
    <row r="282" spans="1:16">
      <c r="A282" s="79"/>
      <c r="B282" s="90" t="s">
        <v>132</v>
      </c>
      <c r="C282" s="91">
        <v>605</v>
      </c>
      <c r="D282" s="91">
        <v>744</v>
      </c>
      <c r="E282" s="91">
        <v>631</v>
      </c>
      <c r="F282" s="93">
        <v>95</v>
      </c>
      <c r="G282" s="104">
        <v>724</v>
      </c>
      <c r="H282" s="93">
        <v>223</v>
      </c>
      <c r="I282" s="93">
        <v>769</v>
      </c>
      <c r="J282" s="89"/>
      <c r="K282" s="89"/>
      <c r="L282" s="89"/>
      <c r="M282" s="82"/>
      <c r="N282" s="82"/>
      <c r="O282" s="82"/>
      <c r="P282" s="82"/>
    </row>
    <row r="283" spans="1:16">
      <c r="A283" s="79"/>
      <c r="B283" s="90" t="s">
        <v>133</v>
      </c>
      <c r="C283" s="91">
        <v>315</v>
      </c>
      <c r="D283" s="91">
        <v>157</v>
      </c>
      <c r="E283" s="91">
        <v>292</v>
      </c>
      <c r="F283" s="91">
        <v>864</v>
      </c>
      <c r="G283" s="105">
        <v>250</v>
      </c>
      <c r="H283" s="93">
        <v>976</v>
      </c>
      <c r="I283" s="93">
        <v>94</v>
      </c>
      <c r="J283" s="85">
        <v>839</v>
      </c>
      <c r="K283" s="89"/>
      <c r="L283" s="89"/>
      <c r="M283" s="82"/>
      <c r="N283" s="82"/>
      <c r="O283" s="82"/>
      <c r="P283" s="82"/>
    </row>
    <row r="284" spans="1:16">
      <c r="A284" s="79"/>
      <c r="B284" s="90" t="s">
        <v>134</v>
      </c>
      <c r="C284" s="91">
        <v>22</v>
      </c>
      <c r="D284" s="91">
        <v>299</v>
      </c>
      <c r="E284" s="91">
        <v>225</v>
      </c>
      <c r="F284" s="91">
        <v>701</v>
      </c>
      <c r="G284" s="105">
        <v>99</v>
      </c>
      <c r="H284" s="93">
        <v>861</v>
      </c>
      <c r="I284" s="93">
        <v>219</v>
      </c>
      <c r="J284" s="91">
        <v>622</v>
      </c>
      <c r="K284" s="91">
        <v>313</v>
      </c>
      <c r="L284" s="92"/>
      <c r="M284" s="82"/>
      <c r="N284" s="82"/>
      <c r="O284" s="82"/>
      <c r="P284" s="82"/>
    </row>
    <row r="285" spans="1:16">
      <c r="A285" s="79"/>
      <c r="B285" s="90" t="s">
        <v>135</v>
      </c>
      <c r="C285" s="91">
        <v>164</v>
      </c>
      <c r="D285" s="91">
        <v>118</v>
      </c>
      <c r="E285" s="91">
        <v>44</v>
      </c>
      <c r="F285" s="91">
        <v>596</v>
      </c>
      <c r="G285" s="105">
        <v>250</v>
      </c>
      <c r="H285" s="91">
        <v>826</v>
      </c>
      <c r="I285" s="93">
        <v>182</v>
      </c>
      <c r="J285" s="91">
        <v>587</v>
      </c>
      <c r="K285" s="91">
        <v>224</v>
      </c>
      <c r="L285" s="93">
        <v>181</v>
      </c>
      <c r="M285" s="82"/>
      <c r="N285" s="82"/>
      <c r="O285" s="82"/>
      <c r="P285" s="82"/>
    </row>
    <row r="286" spans="1:16">
      <c r="A286" s="79"/>
      <c r="B286" s="80"/>
      <c r="C286" s="81"/>
      <c r="D286" s="81"/>
      <c r="E286" s="81"/>
      <c r="F286" s="81"/>
      <c r="G286" s="81"/>
      <c r="H286" s="81"/>
      <c r="I286" s="79"/>
      <c r="J286" s="79"/>
      <c r="K286" s="79"/>
      <c r="L286" s="82"/>
      <c r="M286" s="82"/>
      <c r="N286" s="82"/>
      <c r="O286" s="82"/>
      <c r="P286" s="82"/>
    </row>
    <row r="287" spans="1:16">
      <c r="A287" s="79"/>
      <c r="B287" s="80"/>
      <c r="C287" s="81"/>
      <c r="D287" s="81"/>
      <c r="E287" s="81"/>
      <c r="F287" s="81"/>
      <c r="G287" s="81"/>
      <c r="H287" s="81"/>
      <c r="I287" s="79"/>
      <c r="J287" s="79"/>
      <c r="K287" s="79"/>
      <c r="L287" s="82"/>
      <c r="M287" s="82"/>
      <c r="N287" s="82"/>
      <c r="O287" s="82"/>
      <c r="P287" s="82"/>
    </row>
    <row r="288" spans="1:16">
      <c r="A288" s="79"/>
      <c r="B288" s="80"/>
      <c r="C288" s="81"/>
      <c r="D288" s="81"/>
      <c r="E288" s="81"/>
      <c r="F288" s="81"/>
      <c r="G288" s="81"/>
      <c r="H288" s="81"/>
      <c r="I288" s="79"/>
      <c r="J288" s="79"/>
      <c r="K288" s="79"/>
      <c r="L288" s="82"/>
      <c r="M288" s="82"/>
      <c r="N288" s="82"/>
      <c r="O288" s="82"/>
      <c r="P288" s="82"/>
    </row>
    <row r="289" spans="1:16">
      <c r="A289" s="79"/>
      <c r="B289" s="80"/>
      <c r="C289" s="81"/>
      <c r="D289" s="81"/>
      <c r="E289" s="81"/>
      <c r="F289" s="81"/>
      <c r="G289" s="81"/>
      <c r="H289" s="81"/>
      <c r="I289" s="79"/>
      <c r="J289" s="79"/>
      <c r="K289" s="79"/>
      <c r="L289" s="82"/>
      <c r="M289" s="82"/>
      <c r="N289" s="82"/>
      <c r="O289" s="82"/>
      <c r="P289" s="82"/>
    </row>
  </sheetData>
  <sheetProtection password="CC30" sheet="1" objects="1" scenarios="1"/>
  <mergeCells count="1">
    <mergeCell ref="B3:K3"/>
  </mergeCells>
  <pageMargins left="0.19685039370078741" right="0.19685039370078741" top="0.47244094488188981" bottom="0.47244094488188981" header="0.27559055118110237" footer="0.31496062992125984"/>
  <pageSetup paperSize="9" scale="95" fitToHeight="0" orientation="portrait"/>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Turnierdaten</vt:lpstr>
      <vt:lpstr>Richtlinien-TL-SR</vt:lpstr>
      <vt:lpstr>Kosten-SR-TL</vt:lpstr>
      <vt:lpstr>Abrechnungsformular</vt:lpstr>
      <vt:lpstr>Abrechn.3er-Grp</vt:lpstr>
      <vt:lpstr>Abrechn.-Einzelspiel</vt:lpstr>
      <vt:lpstr>Entfernungen</vt:lpstr>
      <vt:lpstr>'Abrechn.3er-Grp'!Druckbereich</vt:lpstr>
      <vt:lpstr>'Abrechn.-Einzelspiel'!Druckbereich</vt:lpstr>
      <vt:lpstr>Abrechnungsformular!Druckbereich</vt:lpstr>
      <vt:lpstr>Entfernungen!Druckbereich</vt:lpstr>
      <vt:lpstr>'Kosten-SR-TL'!Druckbereich</vt:lpstr>
      <vt:lpstr>'Richtlinien-TL-SR'!Druckbereich</vt:lpstr>
      <vt:lpstr>Turnierdaten!Druckbereich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Steckelbruck</dc:creator>
  <cp:lastModifiedBy>Stephanie Gloeckner</cp:lastModifiedBy>
  <cp:lastPrinted>2015-10-12T06:28:15Z</cp:lastPrinted>
  <dcterms:created xsi:type="dcterms:W3CDTF">2003-09-29T10:46:46Z</dcterms:created>
  <dcterms:modified xsi:type="dcterms:W3CDTF">2024-09-14T19:39:48Z</dcterms:modified>
</cp:coreProperties>
</file>